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ljenka Drakulić\Desktop\FI-30.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3040" windowHeight="9408"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75" i="9" s="1"/>
  <c r="F291" i="9"/>
  <c r="H290" i="9"/>
  <c r="E290" i="9" s="1"/>
  <c r="B290" i="9" s="1"/>
  <c r="G290" i="9"/>
  <c r="F290" i="9"/>
  <c r="F289" i="9"/>
  <c r="H288" i="9"/>
  <c r="G288" i="9"/>
  <c r="E288" i="9" s="1"/>
  <c r="B288" i="9" s="1"/>
  <c r="F288" i="9"/>
  <c r="F287" i="9"/>
  <c r="F286" i="9"/>
  <c r="H285" i="9"/>
  <c r="G285" i="9"/>
  <c r="F285" i="9"/>
  <c r="E285" i="9"/>
  <c r="H284" i="9"/>
  <c r="G284" i="9"/>
  <c r="F284" i="9"/>
  <c r="H283" i="9"/>
  <c r="G283" i="9"/>
  <c r="E283" i="9" s="1"/>
  <c r="B283" i="9" s="1"/>
  <c r="F283" i="9"/>
  <c r="F282" i="9"/>
  <c r="H281" i="9"/>
  <c r="E281" i="9" s="1"/>
  <c r="B281" i="9" s="1"/>
  <c r="G281" i="9"/>
  <c r="F281" i="9"/>
  <c r="H280" i="9"/>
  <c r="G280" i="9"/>
  <c r="F280" i="9"/>
  <c r="E280" i="9"/>
  <c r="B280" i="9" s="1"/>
  <c r="H279" i="9"/>
  <c r="G279" i="9"/>
  <c r="E279" i="9" s="1"/>
  <c r="F279" i="9"/>
  <c r="F278" i="9"/>
  <c r="F277" i="9"/>
  <c r="F276" i="9"/>
  <c r="L274" i="9"/>
  <c r="F274" i="9" s="1"/>
  <c r="H274" i="9"/>
  <c r="G274" i="9"/>
  <c r="I273" i="9"/>
  <c r="E273" i="9" s="1"/>
  <c r="B273" i="9" s="1"/>
  <c r="H273" i="9"/>
  <c r="F273" i="9"/>
  <c r="E272" i="9"/>
  <c r="M271" i="9"/>
  <c r="L271" i="9"/>
  <c r="F271" i="9"/>
  <c r="B271" i="9" s="1"/>
  <c r="E271" i="9"/>
  <c r="M270" i="9"/>
  <c r="L270" i="9"/>
  <c r="E270" i="9"/>
  <c r="M269" i="9"/>
  <c r="F269" i="9" s="1"/>
  <c r="B269" i="9" s="1"/>
  <c r="L269" i="9"/>
  <c r="E269" i="9"/>
  <c r="M268" i="9"/>
  <c r="L268" i="9"/>
  <c r="F268" i="9"/>
  <c r="E268" i="9"/>
  <c r="B268" i="9" s="1"/>
  <c r="M267" i="9"/>
  <c r="L267" i="9"/>
  <c r="F267" i="9"/>
  <c r="B267" i="9" s="1"/>
  <c r="E267" i="9"/>
  <c r="M266" i="9"/>
  <c r="L266" i="9"/>
  <c r="E266" i="9"/>
  <c r="M265" i="9"/>
  <c r="F265" i="9" s="1"/>
  <c r="B265" i="9" s="1"/>
  <c r="L265" i="9"/>
  <c r="E265" i="9"/>
  <c r="M264" i="9"/>
  <c r="L264" i="9"/>
  <c r="F264" i="9"/>
  <c r="E264" i="9"/>
  <c r="B264" i="9" s="1"/>
  <c r="M263" i="9"/>
  <c r="L263" i="9"/>
  <c r="F263" i="9"/>
  <c r="B263" i="9" s="1"/>
  <c r="E263" i="9"/>
  <c r="M262" i="9"/>
  <c r="L262" i="9"/>
  <c r="E262" i="9"/>
  <c r="M261" i="9"/>
  <c r="F261" i="9" s="1"/>
  <c r="B261" i="9" s="1"/>
  <c r="L261" i="9"/>
  <c r="E261" i="9"/>
  <c r="M260" i="9"/>
  <c r="L260" i="9"/>
  <c r="F260" i="9"/>
  <c r="E260" i="9"/>
  <c r="B260" i="9" s="1"/>
  <c r="M259" i="9"/>
  <c r="L259" i="9"/>
  <c r="F259" i="9"/>
  <c r="B259" i="9" s="1"/>
  <c r="E259" i="9"/>
  <c r="M258" i="9"/>
  <c r="L258" i="9"/>
  <c r="E258" i="9"/>
  <c r="M257" i="9"/>
  <c r="F257" i="9" s="1"/>
  <c r="B257" i="9" s="1"/>
  <c r="L257" i="9"/>
  <c r="E257" i="9"/>
  <c r="M256" i="9"/>
  <c r="L256" i="9"/>
  <c r="F256" i="9"/>
  <c r="E256" i="9"/>
  <c r="B256" i="9" s="1"/>
  <c r="M255" i="9"/>
  <c r="L255" i="9"/>
  <c r="F255" i="9"/>
  <c r="B255" i="9" s="1"/>
  <c r="E255" i="9"/>
  <c r="M254" i="9"/>
  <c r="L254" i="9"/>
  <c r="E254" i="9"/>
  <c r="M253" i="9"/>
  <c r="F253" i="9" s="1"/>
  <c r="B253" i="9" s="1"/>
  <c r="L253" i="9"/>
  <c r="E253" i="9"/>
  <c r="M252" i="9"/>
  <c r="L252" i="9"/>
  <c r="F252" i="9"/>
  <c r="E252" i="9"/>
  <c r="B252" i="9" s="1"/>
  <c r="M251" i="9"/>
  <c r="L251" i="9"/>
  <c r="F251" i="9"/>
  <c r="B251" i="9" s="1"/>
  <c r="E251" i="9"/>
  <c r="M250" i="9"/>
  <c r="L250" i="9"/>
  <c r="E250" i="9"/>
  <c r="M249" i="9"/>
  <c r="F249" i="9" s="1"/>
  <c r="B249" i="9" s="1"/>
  <c r="L249" i="9"/>
  <c r="E249" i="9"/>
  <c r="M248" i="9"/>
  <c r="L248" i="9"/>
  <c r="F248" i="9"/>
  <c r="E248" i="9"/>
  <c r="B248" i="9" s="1"/>
  <c r="M247" i="9"/>
  <c r="L247" i="9"/>
  <c r="F247" i="9"/>
  <c r="B247" i="9" s="1"/>
  <c r="E247" i="9"/>
  <c r="M246" i="9"/>
  <c r="L246" i="9"/>
  <c r="E246" i="9"/>
  <c r="M245" i="9"/>
  <c r="F245" i="9" s="1"/>
  <c r="B245" i="9" s="1"/>
  <c r="L245" i="9"/>
  <c r="E245" i="9"/>
  <c r="M244" i="9"/>
  <c r="L244" i="9"/>
  <c r="F244" i="9"/>
  <c r="E244" i="9"/>
  <c r="B244" i="9" s="1"/>
  <c r="M243" i="9"/>
  <c r="L243" i="9"/>
  <c r="F243" i="9"/>
  <c r="B243" i="9" s="1"/>
  <c r="E243" i="9"/>
  <c r="M242" i="9"/>
  <c r="L242" i="9"/>
  <c r="E242" i="9"/>
  <c r="M241" i="9"/>
  <c r="F241" i="9" s="1"/>
  <c r="B241" i="9" s="1"/>
  <c r="L241" i="9"/>
  <c r="E241" i="9"/>
  <c r="M240" i="9"/>
  <c r="L240" i="9"/>
  <c r="F240" i="9"/>
  <c r="E240" i="9"/>
  <c r="B240" i="9" s="1"/>
  <c r="M239" i="9"/>
  <c r="L239" i="9"/>
  <c r="F239" i="9"/>
  <c r="B239" i="9" s="1"/>
  <c r="E239" i="9"/>
  <c r="M238" i="9"/>
  <c r="L238" i="9"/>
  <c r="E238" i="9"/>
  <c r="M237" i="9"/>
  <c r="F237" i="9" s="1"/>
  <c r="B237" i="9" s="1"/>
  <c r="L237" i="9"/>
  <c r="E237" i="9"/>
  <c r="M236" i="9"/>
  <c r="L236" i="9"/>
  <c r="F236" i="9"/>
  <c r="E236" i="9"/>
  <c r="B236" i="9" s="1"/>
  <c r="M235" i="9"/>
  <c r="L235" i="9"/>
  <c r="F235" i="9"/>
  <c r="B235" i="9" s="1"/>
  <c r="E235" i="9"/>
  <c r="M234" i="9"/>
  <c r="L234" i="9"/>
  <c r="E234" i="9"/>
  <c r="M233" i="9"/>
  <c r="F233" i="9" s="1"/>
  <c r="B233" i="9" s="1"/>
  <c r="L233" i="9"/>
  <c r="E233" i="9"/>
  <c r="M232" i="9"/>
  <c r="L232" i="9"/>
  <c r="F232" i="9"/>
  <c r="E232" i="9"/>
  <c r="B232" i="9" s="1"/>
  <c r="M231" i="9"/>
  <c r="L231" i="9"/>
  <c r="F231" i="9"/>
  <c r="B231" i="9" s="1"/>
  <c r="E231" i="9"/>
  <c r="M230" i="9"/>
  <c r="L230" i="9"/>
  <c r="E230" i="9"/>
  <c r="M229" i="9"/>
  <c r="F229" i="9" s="1"/>
  <c r="B229" i="9" s="1"/>
  <c r="L229" i="9"/>
  <c r="E229" i="9"/>
  <c r="M228" i="9"/>
  <c r="L228" i="9"/>
  <c r="F228" i="9"/>
  <c r="E228" i="9"/>
  <c r="B228" i="9" s="1"/>
  <c r="M227" i="9"/>
  <c r="L227" i="9"/>
  <c r="F227" i="9"/>
  <c r="B227" i="9" s="1"/>
  <c r="E227" i="9"/>
  <c r="M226" i="9"/>
  <c r="L226" i="9"/>
  <c r="E226" i="9"/>
  <c r="H225" i="9"/>
  <c r="E225" i="9" s="1"/>
  <c r="B225" i="9" s="1"/>
  <c r="G225" i="9"/>
  <c r="F225" i="9"/>
  <c r="M224" i="9"/>
  <c r="L224" i="9"/>
  <c r="F224" i="9"/>
  <c r="E224" i="9"/>
  <c r="B224" i="9" s="1"/>
  <c r="M223" i="9"/>
  <c r="L223" i="9"/>
  <c r="F223" i="9"/>
  <c r="B223" i="9" s="1"/>
  <c r="E223" i="9"/>
  <c r="M222" i="9"/>
  <c r="L222" i="9"/>
  <c r="E222" i="9"/>
  <c r="M221" i="9"/>
  <c r="L221" i="9"/>
  <c r="F221" i="9" s="1"/>
  <c r="E221" i="9"/>
  <c r="B221" i="9"/>
  <c r="M220" i="9"/>
  <c r="L220" i="9"/>
  <c r="F220" i="9" s="1"/>
  <c r="E220" i="9"/>
  <c r="M219" i="9"/>
  <c r="F219" i="9" s="1"/>
  <c r="B219" i="9" s="1"/>
  <c r="L219" i="9"/>
  <c r="E219" i="9"/>
  <c r="M218" i="9"/>
  <c r="L218" i="9"/>
  <c r="F218" i="9" s="1"/>
  <c r="B218" i="9" s="1"/>
  <c r="E218" i="9"/>
  <c r="M217" i="9"/>
  <c r="L217" i="9"/>
  <c r="E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E157" i="9" s="1"/>
  <c r="G157" i="9"/>
  <c r="F157" i="9"/>
  <c r="B157" i="9"/>
  <c r="H156" i="9"/>
  <c r="G156" i="9"/>
  <c r="F156" i="9"/>
  <c r="E156" i="9"/>
  <c r="B156" i="9" s="1"/>
  <c r="H155" i="9"/>
  <c r="G155" i="9"/>
  <c r="E155" i="9" s="1"/>
  <c r="F155" i="9"/>
  <c r="H154" i="9"/>
  <c r="G154" i="9"/>
  <c r="F154" i="9"/>
  <c r="H153" i="9"/>
  <c r="E153" i="9" s="1"/>
  <c r="G153" i="9"/>
  <c r="F153" i="9"/>
  <c r="B153" i="9"/>
  <c r="H152" i="9"/>
  <c r="G152" i="9"/>
  <c r="F152" i="9"/>
  <c r="E152" i="9"/>
  <c r="B152" i="9" s="1"/>
  <c r="H151" i="9"/>
  <c r="G151" i="9"/>
  <c r="E151" i="9" s="1"/>
  <c r="F151" i="9"/>
  <c r="H150" i="9"/>
  <c r="G150" i="9"/>
  <c r="F150" i="9"/>
  <c r="H149" i="9"/>
  <c r="E149" i="9" s="1"/>
  <c r="G149" i="9"/>
  <c r="F149" i="9"/>
  <c r="B149" i="9"/>
  <c r="H148" i="9"/>
  <c r="G148" i="9"/>
  <c r="F148" i="9"/>
  <c r="E148" i="9"/>
  <c r="B148" i="9" s="1"/>
  <c r="H147" i="9"/>
  <c r="G147" i="9"/>
  <c r="E147" i="9" s="1"/>
  <c r="F147" i="9"/>
  <c r="H146" i="9"/>
  <c r="G146" i="9"/>
  <c r="F146" i="9"/>
  <c r="H145" i="9"/>
  <c r="E145" i="9" s="1"/>
  <c r="G145" i="9"/>
  <c r="F145" i="9"/>
  <c r="B145" i="9"/>
  <c r="H144" i="9"/>
  <c r="G144" i="9"/>
  <c r="F144" i="9"/>
  <c r="E144" i="9"/>
  <c r="B144" i="9" s="1"/>
  <c r="H143" i="9"/>
  <c r="G143" i="9"/>
  <c r="E143" i="9" s="1"/>
  <c r="F143" i="9"/>
  <c r="H142" i="9"/>
  <c r="G142" i="9"/>
  <c r="F142" i="9"/>
  <c r="H141" i="9"/>
  <c r="E141" i="9" s="1"/>
  <c r="G141" i="9"/>
  <c r="F141" i="9"/>
  <c r="B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E135" i="9" s="1"/>
  <c r="F135" i="9"/>
  <c r="H134" i="9"/>
  <c r="G134" i="9"/>
  <c r="F134" i="9"/>
  <c r="H133" i="9"/>
  <c r="E133" i="9" s="1"/>
  <c r="G133" i="9"/>
  <c r="F133" i="9"/>
  <c r="B133" i="9"/>
  <c r="H132" i="9"/>
  <c r="G132" i="9"/>
  <c r="F132" i="9"/>
  <c r="E132" i="9"/>
  <c r="B132" i="9" s="1"/>
  <c r="H131" i="9"/>
  <c r="G131" i="9"/>
  <c r="E131" i="9" s="1"/>
  <c r="F131" i="9"/>
  <c r="H130" i="9"/>
  <c r="G130" i="9"/>
  <c r="F130" i="9"/>
  <c r="H129" i="9"/>
  <c r="E129" i="9" s="1"/>
  <c r="G129" i="9"/>
  <c r="F129" i="9"/>
  <c r="B129" i="9"/>
  <c r="H128" i="9"/>
  <c r="G128" i="9"/>
  <c r="F128" i="9"/>
  <c r="E128" i="9"/>
  <c r="B128" i="9" s="1"/>
  <c r="H127" i="9"/>
  <c r="G127" i="9"/>
  <c r="E127" i="9" s="1"/>
  <c r="F127" i="9"/>
  <c r="H126" i="9"/>
  <c r="G126" i="9"/>
  <c r="F126" i="9"/>
  <c r="H125" i="9"/>
  <c r="E125" i="9" s="1"/>
  <c r="G125" i="9"/>
  <c r="F125" i="9"/>
  <c r="B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G117" i="9"/>
  <c r="F117" i="9"/>
  <c r="B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G109" i="9"/>
  <c r="F109" i="9"/>
  <c r="B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G101" i="9"/>
  <c r="F101" i="9"/>
  <c r="B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G93" i="9"/>
  <c r="F93" i="9"/>
  <c r="B93" i="9"/>
  <c r="H92" i="9"/>
  <c r="G92" i="9"/>
  <c r="F92" i="9"/>
  <c r="E92" i="9"/>
  <c r="B92" i="9" s="1"/>
  <c r="H91" i="9"/>
  <c r="G91" i="9"/>
  <c r="E91" i="9" s="1"/>
  <c r="F91" i="9"/>
  <c r="H90" i="9"/>
  <c r="G90" i="9"/>
  <c r="F90" i="9"/>
  <c r="H89" i="9"/>
  <c r="E89" i="9" s="1"/>
  <c r="G89" i="9"/>
  <c r="F89" i="9"/>
  <c r="B89" i="9"/>
  <c r="H88" i="9"/>
  <c r="G88" i="9"/>
  <c r="F88" i="9"/>
  <c r="E88" i="9"/>
  <c r="B88" i="9" s="1"/>
  <c r="H87" i="9"/>
  <c r="G87" i="9"/>
  <c r="E87" i="9" s="1"/>
  <c r="F87" i="9"/>
  <c r="H86" i="9"/>
  <c r="G86" i="9"/>
  <c r="F86" i="9"/>
  <c r="H85" i="9"/>
  <c r="E85" i="9" s="1"/>
  <c r="G85" i="9"/>
  <c r="F85" i="9"/>
  <c r="B85" i="9"/>
  <c r="H84" i="9"/>
  <c r="G84" i="9"/>
  <c r="F84" i="9"/>
  <c r="E84" i="9"/>
  <c r="B84" i="9" s="1"/>
  <c r="H83" i="9"/>
  <c r="G83" i="9"/>
  <c r="E83" i="9" s="1"/>
  <c r="F83" i="9"/>
  <c r="H82" i="9"/>
  <c r="G82" i="9"/>
  <c r="F82" i="9"/>
  <c r="H81" i="9"/>
  <c r="E81" i="9" s="1"/>
  <c r="G81" i="9"/>
  <c r="F81" i="9"/>
  <c r="B81" i="9"/>
  <c r="H80" i="9"/>
  <c r="G80" i="9"/>
  <c r="F80" i="9"/>
  <c r="E80" i="9"/>
  <c r="B80" i="9" s="1"/>
  <c r="H79" i="9"/>
  <c r="G79" i="9"/>
  <c r="E79" i="9" s="1"/>
  <c r="F79" i="9"/>
  <c r="H78" i="9"/>
  <c r="G78" i="9"/>
  <c r="F78" i="9"/>
  <c r="H77" i="9"/>
  <c r="E77" i="9" s="1"/>
  <c r="G77" i="9"/>
  <c r="F77" i="9"/>
  <c r="B77" i="9"/>
  <c r="H76" i="9"/>
  <c r="G76" i="9"/>
  <c r="F76" i="9"/>
  <c r="E76" i="9"/>
  <c r="B76" i="9" s="1"/>
  <c r="H75" i="9"/>
  <c r="G75" i="9"/>
  <c r="E75" i="9" s="1"/>
  <c r="F75" i="9"/>
  <c r="H74" i="9"/>
  <c r="G74" i="9"/>
  <c r="F74" i="9"/>
  <c r="H73" i="9"/>
  <c r="E73" i="9" s="1"/>
  <c r="G73" i="9"/>
  <c r="F73" i="9"/>
  <c r="B73" i="9"/>
  <c r="H72" i="9"/>
  <c r="G72" i="9"/>
  <c r="F72" i="9"/>
  <c r="E72" i="9"/>
  <c r="B72" i="9" s="1"/>
  <c r="H71" i="9"/>
  <c r="G71" i="9"/>
  <c r="E71" i="9" s="1"/>
  <c r="F71" i="9"/>
  <c r="H70" i="9"/>
  <c r="G70" i="9"/>
  <c r="F70" i="9"/>
  <c r="H69" i="9"/>
  <c r="E69" i="9" s="1"/>
  <c r="B69" i="9" s="1"/>
  <c r="G69" i="9"/>
  <c r="F69" i="9"/>
  <c r="H68" i="9"/>
  <c r="G68" i="9"/>
  <c r="F68" i="9"/>
  <c r="E68" i="9"/>
  <c r="B68" i="9" s="1"/>
  <c r="H67" i="9"/>
  <c r="G67" i="9"/>
  <c r="E67" i="9" s="1"/>
  <c r="B67" i="9" s="1"/>
  <c r="F67" i="9"/>
  <c r="H66" i="9"/>
  <c r="G66" i="9"/>
  <c r="F66" i="9"/>
  <c r="H65" i="9"/>
  <c r="E65" i="9" s="1"/>
  <c r="B65" i="9" s="1"/>
  <c r="G65" i="9"/>
  <c r="F65" i="9"/>
  <c r="H64" i="9"/>
  <c r="G64" i="9"/>
  <c r="F64" i="9"/>
  <c r="E64" i="9"/>
  <c r="B64" i="9" s="1"/>
  <c r="H63" i="9"/>
  <c r="G63" i="9"/>
  <c r="E63" i="9" s="1"/>
  <c r="B63" i="9" s="1"/>
  <c r="F63" i="9"/>
  <c r="H62" i="9"/>
  <c r="G62" i="9"/>
  <c r="F62" i="9"/>
  <c r="H61" i="9"/>
  <c r="E61" i="9" s="1"/>
  <c r="B61" i="9" s="1"/>
  <c r="G61" i="9"/>
  <c r="F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F50" i="9"/>
  <c r="H49" i="9"/>
  <c r="E49" i="9" s="1"/>
  <c r="B49" i="9" s="1"/>
  <c r="G49" i="9"/>
  <c r="F49" i="9"/>
  <c r="H48" i="9"/>
  <c r="G48" i="9"/>
  <c r="F48" i="9"/>
  <c r="E48" i="9"/>
  <c r="B48" i="9" s="1"/>
  <c r="H47" i="9"/>
  <c r="G47" i="9"/>
  <c r="E47" i="9" s="1"/>
  <c r="B47" i="9" s="1"/>
  <c r="F47" i="9"/>
  <c r="H46" i="9"/>
  <c r="G46" i="9"/>
  <c r="F46" i="9"/>
  <c r="H45" i="9"/>
  <c r="E45" i="9" s="1"/>
  <c r="B45" i="9" s="1"/>
  <c r="G45" i="9"/>
  <c r="F45" i="9"/>
  <c r="H44" i="9"/>
  <c r="G44" i="9"/>
  <c r="F44" i="9"/>
  <c r="H43" i="9"/>
  <c r="G43" i="9"/>
  <c r="F43" i="9"/>
  <c r="H42" i="9"/>
  <c r="G42" i="9"/>
  <c r="F42" i="9"/>
  <c r="H41" i="9"/>
  <c r="E41" i="9" s="1"/>
  <c r="B41" i="9" s="1"/>
  <c r="G41" i="9"/>
  <c r="F41" i="9"/>
  <c r="H40" i="9"/>
  <c r="G40" i="9"/>
  <c r="E40" i="9" s="1"/>
  <c r="B40" i="9" s="1"/>
  <c r="F40" i="9"/>
  <c r="H39" i="9"/>
  <c r="G39" i="9"/>
  <c r="F39" i="9"/>
  <c r="H38" i="9"/>
  <c r="G38" i="9"/>
  <c r="F38" i="9"/>
  <c r="H37" i="9"/>
  <c r="G37" i="9"/>
  <c r="F37" i="9"/>
  <c r="H36" i="9"/>
  <c r="G36" i="9"/>
  <c r="F36" i="9"/>
  <c r="E36" i="9"/>
  <c r="B36" i="9" s="1"/>
  <c r="H35" i="9"/>
  <c r="G35" i="9"/>
  <c r="E35" i="9" s="1"/>
  <c r="B35" i="9" s="1"/>
  <c r="F35" i="9"/>
  <c r="H34" i="9"/>
  <c r="G34" i="9"/>
  <c r="F34" i="9"/>
  <c r="H33" i="9"/>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G21" i="9"/>
  <c r="F21" i="9"/>
  <c r="B21" i="9"/>
  <c r="F20" i="9"/>
  <c r="F4" i="9"/>
  <c r="O3" i="9"/>
  <c r="I3" i="9"/>
  <c r="H3" i="9"/>
  <c r="G3" i="9"/>
  <c r="D101" i="8"/>
  <c r="D95" i="8"/>
  <c r="D90" i="8"/>
  <c r="D85" i="8"/>
  <c r="D80" i="8"/>
  <c r="D75" i="8"/>
  <c r="D70" i="8"/>
  <c r="D65" i="8"/>
  <c r="D60" i="8"/>
  <c r="D55" i="8"/>
  <c r="C1530" i="1" s="1"/>
  <c r="D50" i="8"/>
  <c r="D44" i="8"/>
  <c r="D36" i="8"/>
  <c r="D26" i="8"/>
  <c r="C1501" i="1" s="1"/>
  <c r="G1501" i="1" s="1"/>
  <c r="D18" i="8"/>
  <c r="D8" i="8"/>
  <c r="D6" i="8" s="1"/>
  <c r="C1481" i="1" s="1"/>
  <c r="G1481" i="1" s="1"/>
  <c r="E44" i="7"/>
  <c r="D44" i="7"/>
  <c r="E39" i="7"/>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D17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D603" i="4"/>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23"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D459" i="4" s="1"/>
  <c r="F459"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F416" i="4"/>
  <c r="E416" i="4"/>
  <c r="D416" i="4"/>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E299" i="4" s="1"/>
  <c r="D304" i="4"/>
  <c r="F303" i="4"/>
  <c r="F302" i="4"/>
  <c r="F301" i="4"/>
  <c r="E300" i="4"/>
  <c r="D300" i="4"/>
  <c r="D299" i="4" s="1"/>
  <c r="F299"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192" i="1" s="1"/>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5" i="1" s="1"/>
  <c r="G155" i="1" s="1"/>
  <c r="D159" i="4"/>
  <c r="F158" i="4"/>
  <c r="F157" i="4"/>
  <c r="F156" i="4"/>
  <c r="F155" i="4"/>
  <c r="F154" i="4"/>
  <c r="E153" i="4"/>
  <c r="D153" i="4"/>
  <c r="D152" i="4" s="1"/>
  <c r="C148" i="1" s="1"/>
  <c r="F150" i="4"/>
  <c r="F149" i="4"/>
  <c r="F148" i="4"/>
  <c r="F147" i="4"/>
  <c r="F146" i="4"/>
  <c r="F145" i="4"/>
  <c r="F144" i="4"/>
  <c r="F143" i="4"/>
  <c r="F142" i="4"/>
  <c r="F141" i="4"/>
  <c r="F140" i="4"/>
  <c r="E140" i="4"/>
  <c r="D140" i="4"/>
  <c r="F139" i="4"/>
  <c r="E139" i="4"/>
  <c r="D139" i="4"/>
  <c r="F138" i="4"/>
  <c r="F137" i="4"/>
  <c r="F136" i="4"/>
  <c r="F135" i="4"/>
  <c r="E134" i="4"/>
  <c r="E133" i="4" s="1"/>
  <c r="D134" i="4"/>
  <c r="C130" i="1" s="1"/>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G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s="1"/>
  <c r="F81" i="4"/>
  <c r="F80" i="4"/>
  <c r="F79" i="4"/>
  <c r="F78" i="4"/>
  <c r="E77" i="4"/>
  <c r="D77" i="4"/>
  <c r="F77" i="4" s="1"/>
  <c r="F76" i="4"/>
  <c r="F75" i="4"/>
  <c r="E74" i="4"/>
  <c r="D70" i="1" s="1"/>
  <c r="D74" i="4"/>
  <c r="F73" i="4"/>
  <c r="F72" i="4"/>
  <c r="F71" i="4"/>
  <c r="E71" i="4"/>
  <c r="D71" i="4"/>
  <c r="F70" i="4"/>
  <c r="F69" i="4"/>
  <c r="E68" i="4"/>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I30" i="3"/>
  <c r="H30" i="3"/>
  <c r="G30" i="3"/>
  <c r="B30" i="3"/>
  <c r="I29" i="3"/>
  <c r="H29" i="3"/>
  <c r="G29" i="3"/>
  <c r="B29" i="3"/>
  <c r="G28" i="3"/>
  <c r="B28" i="3"/>
  <c r="I27"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C1577" i="1"/>
  <c r="G1577" i="1" s="1"/>
  <c r="G1576" i="1"/>
  <c r="C1576" i="1"/>
  <c r="H1576" i="1" s="1"/>
  <c r="H1575" i="1"/>
  <c r="G1575" i="1"/>
  <c r="C1575" i="1"/>
  <c r="C1574" i="1"/>
  <c r="C1573" i="1"/>
  <c r="G1573" i="1" s="1"/>
  <c r="H1572" i="1"/>
  <c r="G1572" i="1"/>
  <c r="C1572" i="1"/>
  <c r="H1571" i="1"/>
  <c r="G1571" i="1"/>
  <c r="C1571" i="1"/>
  <c r="C1570" i="1"/>
  <c r="C1569" i="1"/>
  <c r="G1569" i="1" s="1"/>
  <c r="H1568" i="1"/>
  <c r="G1568" i="1"/>
  <c r="C1568" i="1"/>
  <c r="H1567" i="1"/>
  <c r="G1567" i="1"/>
  <c r="C1567" i="1"/>
  <c r="C1566" i="1"/>
  <c r="C1565" i="1"/>
  <c r="G1565" i="1" s="1"/>
  <c r="H1564" i="1"/>
  <c r="G1564" i="1"/>
  <c r="C1564" i="1"/>
  <c r="G1563" i="1"/>
  <c r="C1563" i="1"/>
  <c r="H1563" i="1" s="1"/>
  <c r="C1562" i="1"/>
  <c r="C1561" i="1"/>
  <c r="G1561" i="1" s="1"/>
  <c r="C1560" i="1"/>
  <c r="G1560" i="1" s="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G1544" i="1"/>
  <c r="C1544" i="1"/>
  <c r="H1543" i="1"/>
  <c r="G1543" i="1"/>
  <c r="C1543" i="1"/>
  <c r="C1542" i="1"/>
  <c r="C1541" i="1"/>
  <c r="G1541" i="1" s="1"/>
  <c r="H1540" i="1"/>
  <c r="G1540" i="1"/>
  <c r="C1540" i="1"/>
  <c r="H1539" i="1"/>
  <c r="G1539" i="1"/>
  <c r="C1539" i="1"/>
  <c r="C1538" i="1"/>
  <c r="C1537" i="1"/>
  <c r="G1537" i="1" s="1"/>
  <c r="H1536" i="1"/>
  <c r="C1536" i="1"/>
  <c r="G1536" i="1" s="1"/>
  <c r="G1535" i="1"/>
  <c r="C1535" i="1"/>
  <c r="H1535" i="1" s="1"/>
  <c r="C1534" i="1"/>
  <c r="C1533" i="1"/>
  <c r="G1533" i="1" s="1"/>
  <c r="H1532" i="1"/>
  <c r="G1532" i="1"/>
  <c r="C1532" i="1"/>
  <c r="H1531" i="1"/>
  <c r="G1531" i="1"/>
  <c r="C1531" i="1"/>
  <c r="C1529" i="1"/>
  <c r="G1529" i="1" s="1"/>
  <c r="H1528" i="1"/>
  <c r="G1528" i="1"/>
  <c r="C1528" i="1"/>
  <c r="H1527" i="1"/>
  <c r="G1527" i="1"/>
  <c r="C1527" i="1"/>
  <c r="C1526" i="1"/>
  <c r="C1525" i="1"/>
  <c r="G1525" i="1" s="1"/>
  <c r="H1523" i="1"/>
  <c r="G1523" i="1"/>
  <c r="C1523" i="1"/>
  <c r="C1522" i="1"/>
  <c r="C1521" i="1"/>
  <c r="G1521" i="1" s="1"/>
  <c r="H1520" i="1"/>
  <c r="G1520" i="1"/>
  <c r="C1520" i="1"/>
  <c r="H1519" i="1"/>
  <c r="G1519" i="1"/>
  <c r="C1519" i="1"/>
  <c r="H1516" i="1"/>
  <c r="C1516" i="1"/>
  <c r="G1516" i="1" s="1"/>
  <c r="H1515" i="1"/>
  <c r="G1515" i="1"/>
  <c r="C1515" i="1"/>
  <c r="C1514" i="1"/>
  <c r="C1513" i="1"/>
  <c r="G1513" i="1" s="1"/>
  <c r="H1512" i="1"/>
  <c r="C1512" i="1"/>
  <c r="G1512" i="1" s="1"/>
  <c r="H1511" i="1"/>
  <c r="G1511" i="1"/>
  <c r="C1511" i="1"/>
  <c r="C1510" i="1"/>
  <c r="C1509" i="1"/>
  <c r="G1509" i="1" s="1"/>
  <c r="H1508" i="1"/>
  <c r="G1508" i="1"/>
  <c r="C1508" i="1"/>
  <c r="H1507" i="1"/>
  <c r="G1507" i="1"/>
  <c r="C1507" i="1"/>
  <c r="C1506" i="1"/>
  <c r="C1505" i="1"/>
  <c r="G1505" i="1" s="1"/>
  <c r="C1504" i="1"/>
  <c r="H1504" i="1" s="1"/>
  <c r="H1503" i="1"/>
  <c r="C1503" i="1"/>
  <c r="G1503" i="1" s="1"/>
  <c r="C1502" i="1"/>
  <c r="G1500" i="1"/>
  <c r="C1500" i="1"/>
  <c r="H1500" i="1" s="1"/>
  <c r="C1498" i="1"/>
  <c r="C1497" i="1"/>
  <c r="G1497" i="1" s="1"/>
  <c r="H1496" i="1"/>
  <c r="C1496" i="1"/>
  <c r="G1496" i="1" s="1"/>
  <c r="H1495" i="1"/>
  <c r="G1495" i="1"/>
  <c r="C1495" i="1"/>
  <c r="C1494" i="1"/>
  <c r="C1493" i="1"/>
  <c r="G1493" i="1" s="1"/>
  <c r="H1492" i="1"/>
  <c r="C1492" i="1"/>
  <c r="G1492" i="1" s="1"/>
  <c r="H1491" i="1"/>
  <c r="G1491" i="1"/>
  <c r="C1491" i="1"/>
  <c r="C1490" i="1"/>
  <c r="C1489" i="1"/>
  <c r="G1489" i="1" s="1"/>
  <c r="H1488" i="1"/>
  <c r="G1488" i="1"/>
  <c r="C1488" i="1"/>
  <c r="H1487" i="1"/>
  <c r="G1487" i="1"/>
  <c r="C1487" i="1"/>
  <c r="C1486" i="1"/>
  <c r="C1485" i="1"/>
  <c r="G1485" i="1" s="1"/>
  <c r="G1484" i="1"/>
  <c r="C1484" i="1"/>
  <c r="H1484" i="1" s="1"/>
  <c r="C1483" i="1"/>
  <c r="G1483" i="1" s="1"/>
  <c r="C1482" i="1"/>
  <c r="C1480" i="1"/>
  <c r="H1480" i="1" s="1"/>
  <c r="D1479" i="1"/>
  <c r="C1479" i="1"/>
  <c r="H1478" i="1"/>
  <c r="G1478" i="1"/>
  <c r="I1478" i="1" s="1"/>
  <c r="D1478" i="1"/>
  <c r="C1478" i="1"/>
  <c r="J1478" i="1" s="1"/>
  <c r="D1477" i="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1" i="1"/>
  <c r="G1471" i="1"/>
  <c r="I1471" i="1" s="1"/>
  <c r="D1471" i="1"/>
  <c r="C1471" i="1"/>
  <c r="J1471" i="1" s="1"/>
  <c r="C1470" i="1"/>
  <c r="C1469" i="1"/>
  <c r="D1468" i="1"/>
  <c r="C1468" i="1"/>
  <c r="H1467" i="1"/>
  <c r="G1467" i="1"/>
  <c r="D1467" i="1"/>
  <c r="C1467" i="1"/>
  <c r="J1467" i="1" s="1"/>
  <c r="D1466" i="1"/>
  <c r="C1466" i="1"/>
  <c r="H1465" i="1"/>
  <c r="G1465" i="1"/>
  <c r="D1465" i="1"/>
  <c r="C1465" i="1"/>
  <c r="J1465" i="1" s="1"/>
  <c r="D1464" i="1"/>
  <c r="C1464" i="1"/>
  <c r="H1463" i="1"/>
  <c r="G1463" i="1"/>
  <c r="D1463" i="1"/>
  <c r="C1463" i="1"/>
  <c r="J1463" i="1" s="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H1456" i="1"/>
  <c r="G1456" i="1"/>
  <c r="I1456" i="1" s="1"/>
  <c r="D1456" i="1"/>
  <c r="C1456" i="1"/>
  <c r="J1456" i="1" s="1"/>
  <c r="D1455" i="1"/>
  <c r="J1455" i="1" s="1"/>
  <c r="C1455" i="1"/>
  <c r="D1454" i="1"/>
  <c r="C1454" i="1"/>
  <c r="D1453" i="1"/>
  <c r="C1453"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H1446" i="1"/>
  <c r="G1446" i="1"/>
  <c r="I1446" i="1" s="1"/>
  <c r="D1446" i="1"/>
  <c r="C1446" i="1"/>
  <c r="J1446" i="1" s="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H1439" i="1"/>
  <c r="D1439" i="1"/>
  <c r="C1439" i="1"/>
  <c r="H1438" i="1"/>
  <c r="D1438" i="1"/>
  <c r="C1438" i="1"/>
  <c r="G1438" i="1" s="1"/>
  <c r="D1437" i="1"/>
  <c r="C1437" i="1"/>
  <c r="G1437" i="1" s="1"/>
  <c r="D1436" i="1"/>
  <c r="C1436" i="1"/>
  <c r="G1436" i="1" s="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H1423" i="1"/>
  <c r="D1423" i="1"/>
  <c r="C1423" i="1"/>
  <c r="G1423" i="1" s="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D1415" i="1"/>
  <c r="H1415" i="1" s="1"/>
  <c r="C1415" i="1"/>
  <c r="D1414" i="1"/>
  <c r="C1414" i="1"/>
  <c r="G1414" i="1" s="1"/>
  <c r="D1413" i="1"/>
  <c r="C1413" i="1"/>
  <c r="G1413" i="1" s="1"/>
  <c r="H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G713" i="1" s="1"/>
  <c r="C713" i="1"/>
  <c r="H712" i="1"/>
  <c r="G712" i="1"/>
  <c r="D712" i="1"/>
  <c r="C712" i="1"/>
  <c r="H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D647" i="1"/>
  <c r="G647" i="1" s="1"/>
  <c r="C647" i="1"/>
  <c r="H647" i="1" s="1"/>
  <c r="H646" i="1"/>
  <c r="G646" i="1"/>
  <c r="D646" i="1"/>
  <c r="C646" i="1"/>
  <c r="D645" i="1"/>
  <c r="C645" i="1"/>
  <c r="H645" i="1" s="1"/>
  <c r="D644" i="1"/>
  <c r="G644" i="1" s="1"/>
  <c r="C644" i="1"/>
  <c r="D643" i="1"/>
  <c r="H643" i="1" s="1"/>
  <c r="C643" i="1"/>
  <c r="H642" i="1"/>
  <c r="D642" i="1"/>
  <c r="G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12" i="1" s="1"/>
  <c r="C412" i="1"/>
  <c r="D411" i="1"/>
  <c r="H411" i="1" s="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G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C379" i="1"/>
  <c r="H379" i="1" s="1"/>
  <c r="G378"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C292"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G188" i="1" s="1"/>
  <c r="C188" i="1"/>
  <c r="H188" i="1" s="1"/>
  <c r="H187" i="1"/>
  <c r="G187" i="1"/>
  <c r="D187" i="1"/>
  <c r="C187" i="1"/>
  <c r="G186" i="1"/>
  <c r="D186" i="1"/>
  <c r="H186" i="1" s="1"/>
  <c r="C186" i="1"/>
  <c r="H185" i="1"/>
  <c r="G185" i="1"/>
  <c r="D185" i="1"/>
  <c r="C185" i="1"/>
  <c r="C184" i="1"/>
  <c r="H183" i="1"/>
  <c r="G183" i="1"/>
  <c r="D183" i="1"/>
  <c r="C183" i="1"/>
  <c r="D182" i="1"/>
  <c r="C182" i="1"/>
  <c r="D181" i="1"/>
  <c r="C181" i="1"/>
  <c r="D180" i="1"/>
  <c r="H180" i="1" s="1"/>
  <c r="C180" i="1"/>
  <c r="D179" i="1"/>
  <c r="H179" i="1" s="1"/>
  <c r="C179" i="1"/>
  <c r="H178" i="1"/>
  <c r="G178" i="1"/>
  <c r="D178" i="1"/>
  <c r="C178" i="1"/>
  <c r="D177" i="1"/>
  <c r="C177" i="1"/>
  <c r="H177" i="1" s="1"/>
  <c r="H176" i="1"/>
  <c r="G176" i="1"/>
  <c r="D176" i="1"/>
  <c r="C176" i="1"/>
  <c r="D175" i="1"/>
  <c r="C175" i="1"/>
  <c r="H175" i="1" s="1"/>
  <c r="H174" i="1"/>
  <c r="D174" i="1"/>
  <c r="C174" i="1"/>
  <c r="G174" i="1" s="1"/>
  <c r="C173" i="1"/>
  <c r="G172" i="1"/>
  <c r="D172" i="1"/>
  <c r="C172" i="1"/>
  <c r="H172" i="1" s="1"/>
  <c r="H171" i="1"/>
  <c r="G171" i="1"/>
  <c r="D171" i="1"/>
  <c r="C171" i="1"/>
  <c r="D170" i="1"/>
  <c r="G170" i="1" s="1"/>
  <c r="C170" i="1"/>
  <c r="D169" i="1"/>
  <c r="G169" i="1" s="1"/>
  <c r="C169" i="1"/>
  <c r="G168" i="1"/>
  <c r="D168" i="1"/>
  <c r="H168" i="1" s="1"/>
  <c r="C168" i="1"/>
  <c r="H167" i="1"/>
  <c r="G167" i="1"/>
  <c r="D167" i="1"/>
  <c r="C167" i="1"/>
  <c r="D166" i="1"/>
  <c r="G166" i="1" s="1"/>
  <c r="C166" i="1"/>
  <c r="D164" i="1"/>
  <c r="G164" i="1" s="1"/>
  <c r="C164" i="1"/>
  <c r="D163" i="1"/>
  <c r="G163" i="1" s="1"/>
  <c r="C163" i="1"/>
  <c r="D162" i="1"/>
  <c r="C162" i="1"/>
  <c r="D161" i="1"/>
  <c r="C161" i="1"/>
  <c r="H161" i="1" s="1"/>
  <c r="C160" i="1"/>
  <c r="H158" i="1"/>
  <c r="G158" i="1"/>
  <c r="D158" i="1"/>
  <c r="C158" i="1"/>
  <c r="D157" i="1"/>
  <c r="G157" i="1" s="1"/>
  <c r="C157" i="1"/>
  <c r="H156" i="1"/>
  <c r="G156" i="1"/>
  <c r="D156" i="1"/>
  <c r="C156" i="1"/>
  <c r="C155" i="1"/>
  <c r="D154" i="1"/>
  <c r="G154" i="1" s="1"/>
  <c r="C154" i="1"/>
  <c r="H153" i="1"/>
  <c r="G153" i="1"/>
  <c r="D153" i="1"/>
  <c r="C153" i="1"/>
  <c r="D152" i="1"/>
  <c r="G152" i="1" s="1"/>
  <c r="C152" i="1"/>
  <c r="H152" i="1" s="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C131" i="1"/>
  <c r="G131" i="1" s="1"/>
  <c r="D130" i="1"/>
  <c r="D129" i="1"/>
  <c r="H128" i="1"/>
  <c r="G128" i="1"/>
  <c r="D128" i="1"/>
  <c r="C128" i="1"/>
  <c r="H127" i="1"/>
  <c r="G127" i="1"/>
  <c r="D127" i="1"/>
  <c r="C127" i="1"/>
  <c r="H126" i="1"/>
  <c r="G126" i="1"/>
  <c r="D126" i="1"/>
  <c r="C126" i="1"/>
  <c r="H125" i="1"/>
  <c r="G125" i="1"/>
  <c r="D125" i="1"/>
  <c r="C125" i="1"/>
  <c r="H124" i="1"/>
  <c r="G124" i="1"/>
  <c r="D124" i="1"/>
  <c r="C124" i="1"/>
  <c r="H123" i="1"/>
  <c r="D123" i="1"/>
  <c r="C123" i="1"/>
  <c r="G123" i="1" s="1"/>
  <c r="H122" i="1"/>
  <c r="G122" i="1"/>
  <c r="D122" i="1"/>
  <c r="C122" i="1"/>
  <c r="D121" i="1"/>
  <c r="H121" i="1" s="1"/>
  <c r="C121" i="1"/>
  <c r="H120" i="1"/>
  <c r="D120" i="1"/>
  <c r="C120" i="1"/>
  <c r="G120"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8" i="1" s="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G79" i="1" s="1"/>
  <c r="D78" i="1"/>
  <c r="H77" i="1"/>
  <c r="G77" i="1"/>
  <c r="D77" i="1"/>
  <c r="C77" i="1"/>
  <c r="H76" i="1"/>
  <c r="G76" i="1"/>
  <c r="D76" i="1"/>
  <c r="C76" i="1"/>
  <c r="H75" i="1"/>
  <c r="G75" i="1"/>
  <c r="D75" i="1"/>
  <c r="C75" i="1"/>
  <c r="H74" i="1"/>
  <c r="G74" i="1"/>
  <c r="D74" i="1"/>
  <c r="C74" i="1"/>
  <c r="H73" i="1"/>
  <c r="G73" i="1"/>
  <c r="D73" i="1"/>
  <c r="C73" i="1"/>
  <c r="H72" i="1"/>
  <c r="G72" i="1"/>
  <c r="D72" i="1"/>
  <c r="C72" i="1"/>
  <c r="H71" i="1"/>
  <c r="D71" i="1"/>
  <c r="C71" i="1"/>
  <c r="G71" i="1" s="1"/>
  <c r="C70" i="1"/>
  <c r="H69" i="1"/>
  <c r="G69" i="1"/>
  <c r="D69" i="1"/>
  <c r="C69" i="1"/>
  <c r="H68" i="1"/>
  <c r="G68" i="1"/>
  <c r="D68" i="1"/>
  <c r="C68" i="1"/>
  <c r="H67" i="1"/>
  <c r="G67" i="1"/>
  <c r="D67" i="1"/>
  <c r="C67" i="1"/>
  <c r="H66" i="1"/>
  <c r="G66" i="1"/>
  <c r="D66" i="1"/>
  <c r="C66" i="1"/>
  <c r="G65" i="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4" i="9" l="1"/>
  <c r="B274" i="9" s="1"/>
  <c r="H1560" i="1"/>
  <c r="D49" i="8"/>
  <c r="C1524" i="1" s="1"/>
  <c r="G1524" i="1" s="1"/>
  <c r="D43" i="8"/>
  <c r="G1504" i="1"/>
  <c r="H1483" i="1"/>
  <c r="H713" i="1"/>
  <c r="G711" i="1"/>
  <c r="E39" i="9"/>
  <c r="B39" i="9" s="1"/>
  <c r="F217" i="9"/>
  <c r="B217" i="9" s="1"/>
  <c r="G703" i="1"/>
  <c r="H703" i="1"/>
  <c r="H687" i="1"/>
  <c r="G669" i="1"/>
  <c r="H669" i="1"/>
  <c r="H668" i="1"/>
  <c r="E29" i="9"/>
  <c r="B29" i="9" s="1"/>
  <c r="F652" i="4"/>
  <c r="H644" i="1"/>
  <c r="G645" i="1"/>
  <c r="G643" i="1"/>
  <c r="G641" i="1"/>
  <c r="H397" i="1"/>
  <c r="H398" i="1"/>
  <c r="G364" i="1"/>
  <c r="G365" i="1"/>
  <c r="G292" i="1"/>
  <c r="H292" i="1"/>
  <c r="G291" i="1"/>
  <c r="H291" i="1"/>
  <c r="G412" i="1"/>
  <c r="D643" i="4"/>
  <c r="F196" i="4"/>
  <c r="C192" i="1"/>
  <c r="G206" i="1"/>
  <c r="G207" i="1"/>
  <c r="G191" i="1"/>
  <c r="G189" i="1"/>
  <c r="F188" i="4"/>
  <c r="H184" i="1"/>
  <c r="G184" i="1"/>
  <c r="F222" i="9"/>
  <c r="B222" i="9" s="1"/>
  <c r="E44" i="9"/>
  <c r="B44" i="9" s="1"/>
  <c r="G182" i="1"/>
  <c r="H182" i="1"/>
  <c r="B220" i="9"/>
  <c r="G181" i="1"/>
  <c r="H181" i="1"/>
  <c r="G180" i="1"/>
  <c r="E43" i="9"/>
  <c r="B43" i="9" s="1"/>
  <c r="H173" i="1"/>
  <c r="G179" i="1"/>
  <c r="G177" i="1"/>
  <c r="E163" i="4"/>
  <c r="D159" i="1" s="1"/>
  <c r="G175" i="1"/>
  <c r="F177" i="4"/>
  <c r="G173" i="1"/>
  <c r="H170" i="1"/>
  <c r="H169" i="1"/>
  <c r="H165" i="1"/>
  <c r="G165" i="1"/>
  <c r="H166" i="1"/>
  <c r="F169" i="4"/>
  <c r="H164" i="1"/>
  <c r="H163" i="1"/>
  <c r="D160" i="1"/>
  <c r="H160" i="1" s="1"/>
  <c r="G162" i="1"/>
  <c r="F164" i="4"/>
  <c r="H162" i="1"/>
  <c r="G161" i="1"/>
  <c r="H157" i="1"/>
  <c r="F159" i="4"/>
  <c r="H155" i="1"/>
  <c r="E152" i="4"/>
  <c r="H154" i="1"/>
  <c r="C149" i="1"/>
  <c r="G149" i="1" s="1"/>
  <c r="D148" i="1"/>
  <c r="G148" i="1" s="1"/>
  <c r="F152" i="4"/>
  <c r="G150" i="1"/>
  <c r="H149" i="1"/>
  <c r="G130" i="1"/>
  <c r="H130" i="1"/>
  <c r="G121" i="1"/>
  <c r="F124" i="4"/>
  <c r="H113" i="1"/>
  <c r="H102" i="1"/>
  <c r="F106" i="4"/>
  <c r="E37" i="9"/>
  <c r="B37" i="9" s="1"/>
  <c r="F216" i="9"/>
  <c r="B216" i="9" s="1"/>
  <c r="G81" i="1"/>
  <c r="F82" i="4"/>
  <c r="C78" i="1"/>
  <c r="H70" i="1"/>
  <c r="G70" i="1"/>
  <c r="F74" i="4"/>
  <c r="E33" i="9"/>
  <c r="B33" i="9" s="1"/>
  <c r="H64" i="1"/>
  <c r="G64" i="1"/>
  <c r="F68" i="4"/>
  <c r="F214" i="9"/>
  <c r="B214" i="9" s="1"/>
  <c r="E284" i="9"/>
  <c r="H1142" i="1"/>
  <c r="G1142" i="1"/>
  <c r="I1442" i="1"/>
  <c r="G1454" i="1"/>
  <c r="H1454" i="1"/>
  <c r="G1462" i="1"/>
  <c r="I1462" i="1" s="1"/>
  <c r="H1462" i="1"/>
  <c r="G1464" i="1"/>
  <c r="H1464" i="1"/>
  <c r="G1466" i="1"/>
  <c r="I1466" i="1" s="1"/>
  <c r="H1466" i="1"/>
  <c r="G1468" i="1"/>
  <c r="H146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19" i="5"/>
  <c r="D118" i="5"/>
  <c r="G1479" i="1"/>
  <c r="I1479" i="1" s="1"/>
  <c r="J1479" i="1"/>
  <c r="H1479" i="1"/>
  <c r="H1498" i="1"/>
  <c r="G1498" i="1"/>
  <c r="D50" i="4"/>
  <c r="F216" i="4"/>
  <c r="D215" i="4"/>
  <c r="D421" i="4"/>
  <c r="F176" i="5"/>
  <c r="H22" i="3"/>
  <c r="C1097" i="1"/>
  <c r="G1412" i="1"/>
  <c r="H1414" i="1"/>
  <c r="G1416" i="1"/>
  <c r="H1418" i="1"/>
  <c r="H1422" i="1"/>
  <c r="H1426" i="1"/>
  <c r="H1430" i="1"/>
  <c r="H1434" i="1"/>
  <c r="H1437" i="1"/>
  <c r="J1439" i="1"/>
  <c r="G1439" i="1"/>
  <c r="I1439" i="1" s="1"/>
  <c r="H1440" i="1"/>
  <c r="I1440" i="1" s="1"/>
  <c r="J1441" i="1"/>
  <c r="G1441" i="1"/>
  <c r="I1441" i="1" s="1"/>
  <c r="H1442" i="1"/>
  <c r="J1443" i="1"/>
  <c r="G1443" i="1"/>
  <c r="I1443" i="1" s="1"/>
  <c r="H1444" i="1"/>
  <c r="I1444" i="1" s="1"/>
  <c r="G1447" i="1"/>
  <c r="H1447" i="1"/>
  <c r="G1449" i="1"/>
  <c r="I1449" i="1" s="1"/>
  <c r="H1449" i="1"/>
  <c r="G1451" i="1"/>
  <c r="H1451" i="1"/>
  <c r="G1453" i="1"/>
  <c r="H1453" i="1"/>
  <c r="G1455" i="1"/>
  <c r="H1455" i="1"/>
  <c r="G1457" i="1"/>
  <c r="I1457" i="1" s="1"/>
  <c r="H1457" i="1"/>
  <c r="G1459" i="1"/>
  <c r="H1459" i="1"/>
  <c r="G1461" i="1"/>
  <c r="H1461" i="1"/>
  <c r="I1463" i="1"/>
  <c r="I1465" i="1"/>
  <c r="I1467" i="1"/>
  <c r="G1472" i="1"/>
  <c r="I1472" i="1" s="1"/>
  <c r="H1472" i="1"/>
  <c r="G1474" i="1"/>
  <c r="H1474" i="1"/>
  <c r="G1477" i="1"/>
  <c r="J1477" i="1"/>
  <c r="H1477" i="1"/>
  <c r="H1494" i="1"/>
  <c r="G1494" i="1"/>
  <c r="H1514" i="1"/>
  <c r="G1514" i="1"/>
  <c r="F134" i="4"/>
  <c r="D133" i="4"/>
  <c r="D472" i="4"/>
  <c r="F473" i="4"/>
  <c r="E38" i="7"/>
  <c r="D1470" i="1"/>
  <c r="G185" i="9"/>
  <c r="E185" i="9" s="1"/>
  <c r="B185" i="9" s="1"/>
  <c r="D1329" i="1"/>
  <c r="H1413" i="1"/>
  <c r="G1415" i="1"/>
  <c r="H1417" i="1"/>
  <c r="H1421" i="1"/>
  <c r="H1425" i="1"/>
  <c r="H1429" i="1"/>
  <c r="H1433" i="1"/>
  <c r="H1436" i="1"/>
  <c r="J1462" i="1"/>
  <c r="J1464" i="1"/>
  <c r="J1466" i="1"/>
  <c r="J1468" i="1"/>
  <c r="H1482" i="1"/>
  <c r="G1482" i="1"/>
  <c r="H1486" i="1"/>
  <c r="G1486" i="1"/>
  <c r="H1490" i="1"/>
  <c r="G1490" i="1"/>
  <c r="H1502" i="1"/>
  <c r="G1502" i="1"/>
  <c r="H1506" i="1"/>
  <c r="G1506" i="1"/>
  <c r="H1510" i="1"/>
  <c r="G1510" i="1"/>
  <c r="E50" i="4"/>
  <c r="D46" i="1" s="1"/>
  <c r="H20" i="9"/>
  <c r="G20" i="9"/>
  <c r="F264" i="4"/>
  <c r="D263" i="4"/>
  <c r="E350" i="4"/>
  <c r="E407" i="4" s="1"/>
  <c r="D402" i="1" s="1"/>
  <c r="F239" i="5"/>
  <c r="D238" i="5"/>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D7" i="4"/>
  <c r="F45" i="4"/>
  <c r="F125" i="4"/>
  <c r="F153" i="4"/>
  <c r="D163" i="4"/>
  <c r="F197" i="4"/>
  <c r="F300" i="4"/>
  <c r="D363" i="4"/>
  <c r="E644" i="4"/>
  <c r="D638" i="1" s="1"/>
  <c r="E643" i="4"/>
  <c r="D637" i="1" s="1"/>
  <c r="E421" i="4"/>
  <c r="F463" i="4"/>
  <c r="E484" i="4"/>
  <c r="D478" i="1" s="1"/>
  <c r="G291" i="9"/>
  <c r="E291" i="9" s="1"/>
  <c r="B291" i="9" s="1"/>
  <c r="F190" i="5"/>
  <c r="F568" i="4"/>
  <c r="D567" i="4"/>
  <c r="H286" i="9"/>
  <c r="E87"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9" i="9"/>
  <c r="E179" i="9" s="1"/>
  <c r="B179" i="9" s="1"/>
  <c r="G164" i="9"/>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4" i="9"/>
  <c r="E184" i="9" s="1"/>
  <c r="B184" i="9" s="1"/>
  <c r="G182" i="9"/>
  <c r="E182" i="9" s="1"/>
  <c r="B182" i="9" s="1"/>
  <c r="G178" i="9"/>
  <c r="E178" i="9" s="1"/>
  <c r="B178" i="9" s="1"/>
  <c r="G165" i="9"/>
  <c r="E165" i="9" s="1"/>
  <c r="B165" i="9" s="1"/>
  <c r="H164" i="9"/>
  <c r="G189" i="9"/>
  <c r="E189" i="9" s="1"/>
  <c r="B189" i="9" s="1"/>
  <c r="G176" i="9"/>
  <c r="E176" i="9" s="1"/>
  <c r="B176" i="9" s="1"/>
  <c r="G172" i="9"/>
  <c r="E172" i="9" s="1"/>
  <c r="B172" i="9" s="1"/>
  <c r="G168" i="9"/>
  <c r="E168" i="9" s="1"/>
  <c r="B168" i="9" s="1"/>
  <c r="G278" i="9"/>
  <c r="E278" i="9" s="1"/>
  <c r="B278" i="9" s="1"/>
  <c r="G191" i="9"/>
  <c r="E191" i="9" s="1"/>
  <c r="G183" i="9"/>
  <c r="E183" i="9" s="1"/>
  <c r="B183" i="9" s="1"/>
  <c r="G181" i="9"/>
  <c r="E181" i="9" s="1"/>
  <c r="B181" i="9" s="1"/>
  <c r="G177" i="9"/>
  <c r="E177" i="9" s="1"/>
  <c r="B177" i="9" s="1"/>
  <c r="G173" i="9"/>
  <c r="E173" i="9" s="1"/>
  <c r="B173" i="9" s="1"/>
  <c r="G169" i="9"/>
  <c r="E169" i="9" s="1"/>
  <c r="B169" i="9" s="1"/>
  <c r="H165" i="9"/>
  <c r="G180" i="9"/>
  <c r="E180" i="9" s="1"/>
  <c r="B180" i="9" s="1"/>
  <c r="G175" i="9"/>
  <c r="E175" i="9" s="1"/>
  <c r="B175" i="9" s="1"/>
  <c r="G171" i="9"/>
  <c r="E171" i="9" s="1"/>
  <c r="B171" i="9" s="1"/>
  <c r="G167" i="9"/>
  <c r="E167" i="9" s="1"/>
  <c r="B167" i="9" s="1"/>
  <c r="G187" i="9"/>
  <c r="E187" i="9" s="1"/>
  <c r="B187" i="9" s="1"/>
  <c r="G174" i="9"/>
  <c r="E174" i="9" s="1"/>
  <c r="B174" i="9" s="1"/>
  <c r="G170" i="9"/>
  <c r="E170" i="9" s="1"/>
  <c r="B170" i="9" s="1"/>
  <c r="G166" i="9"/>
  <c r="E166" i="9" s="1"/>
  <c r="B166" i="9" s="1"/>
  <c r="I10" i="9"/>
  <c r="D311" i="4"/>
  <c r="G292" i="9"/>
  <c r="E292" i="9" s="1"/>
  <c r="B292" i="9" s="1"/>
  <c r="F206" i="5"/>
  <c r="E141" i="6"/>
  <c r="F485" i="4"/>
  <c r="D484" i="4"/>
  <c r="F599" i="4"/>
  <c r="D593" i="4"/>
  <c r="D7" i="5"/>
  <c r="F12" i="5"/>
  <c r="G286" i="9"/>
  <c r="E286" i="9" s="1"/>
  <c r="B286" i="9" s="1"/>
  <c r="F88" i="5"/>
  <c r="H287" i="9"/>
  <c r="E146" i="5"/>
  <c r="D1124" i="1"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8" i="9"/>
  <c r="B78" i="9" s="1"/>
  <c r="E86" i="9"/>
  <c r="B86" i="9" s="1"/>
  <c r="E94" i="9"/>
  <c r="B94" i="9" s="1"/>
  <c r="E102" i="9"/>
  <c r="B102" i="9" s="1"/>
  <c r="E110" i="9"/>
  <c r="B110" i="9" s="1"/>
  <c r="E118" i="9"/>
  <c r="B118" i="9" s="1"/>
  <c r="E126" i="9"/>
  <c r="B126" i="9" s="1"/>
  <c r="E134" i="9"/>
  <c r="B134" i="9" s="1"/>
  <c r="E142" i="9"/>
  <c r="B142" i="9" s="1"/>
  <c r="E150" i="9"/>
  <c r="B150" i="9" s="1"/>
  <c r="E158" i="9"/>
  <c r="B158" i="9" s="1"/>
  <c r="D644" i="4"/>
  <c r="E567" i="4"/>
  <c r="D625" i="4"/>
  <c r="G289" i="9"/>
  <c r="F177" i="5"/>
  <c r="F246" i="5"/>
  <c r="D245" i="5"/>
  <c r="D5" i="6"/>
  <c r="G297" i="9"/>
  <c r="E297" i="9" s="1"/>
  <c r="E74" i="9"/>
  <c r="B74" i="9" s="1"/>
  <c r="E82" i="9"/>
  <c r="B82" i="9" s="1"/>
  <c r="E90" i="9"/>
  <c r="B90" i="9" s="1"/>
  <c r="E98" i="9"/>
  <c r="B98" i="9" s="1"/>
  <c r="E106" i="9"/>
  <c r="B106" i="9" s="1"/>
  <c r="E114" i="9"/>
  <c r="B114" i="9" s="1"/>
  <c r="E122" i="9"/>
  <c r="B122" i="9" s="1"/>
  <c r="E130" i="9"/>
  <c r="B130" i="9" s="1"/>
  <c r="E138" i="9"/>
  <c r="B138" i="9" s="1"/>
  <c r="E146" i="9"/>
  <c r="B146" i="9" s="1"/>
  <c r="E154" i="9"/>
  <c r="B154" i="9" s="1"/>
  <c r="F535" i="4"/>
  <c r="D529" i="4"/>
  <c r="D87" i="5"/>
  <c r="E287" i="9"/>
  <c r="B287" i="9" s="1"/>
  <c r="H289" i="9"/>
  <c r="E176" i="5"/>
  <c r="E245" i="5"/>
  <c r="D1222" i="1" s="1"/>
  <c r="D35" i="6"/>
  <c r="D24" i="8"/>
  <c r="C1499" i="1" s="1"/>
  <c r="B284" i="9"/>
  <c r="B71" i="9"/>
  <c r="B75" i="9"/>
  <c r="B79" i="9"/>
  <c r="B83" i="9"/>
  <c r="B87" i="9"/>
  <c r="B91" i="9"/>
  <c r="B95" i="9"/>
  <c r="B99" i="9"/>
  <c r="B103" i="9"/>
  <c r="B107" i="9"/>
  <c r="B111" i="9"/>
  <c r="B115" i="9"/>
  <c r="B119" i="9"/>
  <c r="B123" i="9"/>
  <c r="B127" i="9"/>
  <c r="B131" i="9"/>
  <c r="B135" i="9"/>
  <c r="B139" i="9"/>
  <c r="B143" i="9"/>
  <c r="B147" i="9"/>
  <c r="B151" i="9"/>
  <c r="B155" i="9"/>
  <c r="B159" i="9"/>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B285" i="9"/>
  <c r="B279" i="9"/>
  <c r="F212" i="9" l="1"/>
  <c r="B191" i="9"/>
  <c r="H1524" i="1"/>
  <c r="C1518" i="1"/>
  <c r="I35" i="3"/>
  <c r="F643" i="4"/>
  <c r="C637" i="1"/>
  <c r="G637" i="1" s="1"/>
  <c r="H192" i="1"/>
  <c r="G192" i="1"/>
  <c r="E151" i="4"/>
  <c r="D147" i="1" s="1"/>
  <c r="G160" i="1"/>
  <c r="E20" i="9"/>
  <c r="B20" i="9" s="1"/>
  <c r="H148" i="1"/>
  <c r="H78" i="1"/>
  <c r="G78" i="1"/>
  <c r="F625" i="4"/>
  <c r="C619" i="1"/>
  <c r="F363" i="4"/>
  <c r="C358" i="1"/>
  <c r="E237" i="5"/>
  <c r="H20" i="3"/>
  <c r="F7" i="5"/>
  <c r="C985" i="1"/>
  <c r="E420" i="4"/>
  <c r="D415" i="1"/>
  <c r="D350" i="4"/>
  <c r="E408" i="4"/>
  <c r="D403" i="1" s="1"/>
  <c r="D345" i="1"/>
  <c r="F472" i="4"/>
  <c r="C466" i="1"/>
  <c r="I1474" i="1"/>
  <c r="H1097" i="1"/>
  <c r="G1097" i="1"/>
  <c r="D420" i="4"/>
  <c r="F421" i="4"/>
  <c r="C415" i="1"/>
  <c r="F35" i="6"/>
  <c r="H25" i="3"/>
  <c r="C1329" i="1"/>
  <c r="H1124" i="1"/>
  <c r="G1124" i="1"/>
  <c r="F484" i="4"/>
  <c r="C478" i="1"/>
  <c r="F567" i="4"/>
  <c r="C561" i="1"/>
  <c r="F163" i="4"/>
  <c r="C159" i="1"/>
  <c r="B297" i="9"/>
  <c r="E296" i="9"/>
  <c r="I10" i="3" s="1"/>
  <c r="D561" i="1"/>
  <c r="E528" i="4"/>
  <c r="E175" i="5"/>
  <c r="D1152" i="1" s="1"/>
  <c r="I22" i="3"/>
  <c r="D1153" i="1"/>
  <c r="F529" i="4"/>
  <c r="D528" i="4"/>
  <c r="C523" i="1"/>
  <c r="D141" i="6"/>
  <c r="F5" i="6"/>
  <c r="H24" i="3"/>
  <c r="C1299" i="1"/>
  <c r="G299" i="9"/>
  <c r="E299" i="9" s="1"/>
  <c r="F644" i="4"/>
  <c r="C638" i="1"/>
  <c r="F593" i="4"/>
  <c r="C587" i="1"/>
  <c r="F311" i="4"/>
  <c r="C306" i="1"/>
  <c r="E68" i="5"/>
  <c r="D1065" i="1"/>
  <c r="D42" i="8"/>
  <c r="G294" i="9" s="1"/>
  <c r="E294" i="9" s="1"/>
  <c r="H637" i="1"/>
  <c r="F263" i="4"/>
  <c r="C259" i="1"/>
  <c r="H1470" i="1"/>
  <c r="G1470" i="1"/>
  <c r="D298" i="4"/>
  <c r="I1459" i="1"/>
  <c r="I1455" i="1"/>
  <c r="I1451" i="1"/>
  <c r="I1447" i="1"/>
  <c r="F215" i="4"/>
  <c r="C211" i="1"/>
  <c r="F118" i="5"/>
  <c r="C1096" i="1"/>
  <c r="I1468" i="1"/>
  <c r="I1464" i="1"/>
  <c r="E164" i="9"/>
  <c r="B164" i="9" s="1"/>
  <c r="F7" i="4"/>
  <c r="D6" i="4"/>
  <c r="C3" i="1"/>
  <c r="D151" i="4"/>
  <c r="F50" i="4"/>
  <c r="C46" i="1"/>
  <c r="B212" i="9"/>
  <c r="F87" i="5"/>
  <c r="D68" i="5"/>
  <c r="D6" i="5" s="1"/>
  <c r="C1065" i="1"/>
  <c r="H1499" i="1"/>
  <c r="G1499" i="1"/>
  <c r="F245" i="5"/>
  <c r="C1222" i="1"/>
  <c r="E289" i="9"/>
  <c r="B289" i="9" s="1"/>
  <c r="D1435" i="1"/>
  <c r="I28" i="3"/>
  <c r="F238" i="5"/>
  <c r="D237" i="5"/>
  <c r="C1215" i="1"/>
  <c r="I31" i="3"/>
  <c r="D1469" i="1"/>
  <c r="F133" i="4"/>
  <c r="C129" i="1"/>
  <c r="I1477" i="1"/>
  <c r="E6" i="4"/>
  <c r="G1518" i="1" l="1"/>
  <c r="H1518" i="1"/>
  <c r="I17" i="3"/>
  <c r="E289" i="4"/>
  <c r="E413" i="4" s="1"/>
  <c r="D408" i="1" s="1"/>
  <c r="F6" i="5"/>
  <c r="C984" i="1"/>
  <c r="B294" i="9"/>
  <c r="H1222" i="1"/>
  <c r="G1222" i="1"/>
  <c r="H46" i="1"/>
  <c r="G46" i="1"/>
  <c r="H1096" i="1"/>
  <c r="G1096" i="1"/>
  <c r="D407" i="4"/>
  <c r="F298" i="4"/>
  <c r="C293" i="1"/>
  <c r="H159" i="1"/>
  <c r="G159" i="1"/>
  <c r="G129" i="1"/>
  <c r="H129" i="1"/>
  <c r="I21" i="3"/>
  <c r="D1046" i="1"/>
  <c r="E6" i="5"/>
  <c r="H587" i="1"/>
  <c r="G587" i="1"/>
  <c r="E298" i="9"/>
  <c r="B299" i="9"/>
  <c r="H28" i="3"/>
  <c r="C1435" i="1"/>
  <c r="F141" i="6"/>
  <c r="H1153" i="1"/>
  <c r="G1153" i="1"/>
  <c r="D635" i="4"/>
  <c r="F420" i="4"/>
  <c r="C414" i="1"/>
  <c r="H466" i="1"/>
  <c r="G466" i="1"/>
  <c r="E635" i="4"/>
  <c r="D629" i="1" s="1"/>
  <c r="D414" i="1"/>
  <c r="H619" i="1"/>
  <c r="G619" i="1"/>
  <c r="H1065" i="1"/>
  <c r="G1065" i="1"/>
  <c r="E636" i="4"/>
  <c r="D630" i="1" s="1"/>
  <c r="D522" i="1"/>
  <c r="H1329" i="1"/>
  <c r="G1329" i="1"/>
  <c r="H1215" i="1"/>
  <c r="G1215" i="1"/>
  <c r="F68" i="5"/>
  <c r="H21" i="3"/>
  <c r="C1046" i="1"/>
  <c r="F237" i="5"/>
  <c r="H23" i="3"/>
  <c r="C1214" i="1"/>
  <c r="D175" i="5"/>
  <c r="H17" i="3"/>
  <c r="D289" i="4"/>
  <c r="D290" i="4" s="1"/>
  <c r="F151" i="4"/>
  <c r="C147" i="1"/>
  <c r="H211" i="1"/>
  <c r="G211" i="1"/>
  <c r="H1299" i="1"/>
  <c r="G1299" i="1"/>
  <c r="H523" i="1"/>
  <c r="G523" i="1"/>
  <c r="H561" i="1"/>
  <c r="G561" i="1"/>
  <c r="H985" i="1"/>
  <c r="G985" i="1"/>
  <c r="I23" i="3"/>
  <c r="D1214" i="1"/>
  <c r="F6" i="4"/>
  <c r="H16" i="3"/>
  <c r="D412" i="4"/>
  <c r="C2" i="1"/>
  <c r="H478" i="1"/>
  <c r="G478" i="1"/>
  <c r="E412" i="4"/>
  <c r="I16" i="3"/>
  <c r="D2" i="1"/>
  <c r="H1469" i="1"/>
  <c r="G1469" i="1"/>
  <c r="H3" i="1"/>
  <c r="G3" i="1"/>
  <c r="H259" i="1"/>
  <c r="G259" i="1"/>
  <c r="K1432" i="9"/>
  <c r="I34" i="3"/>
  <c r="C1517" i="1"/>
  <c r="G295" i="9"/>
  <c r="E295" i="9" s="1"/>
  <c r="B295" i="9" s="1"/>
  <c r="H306" i="1"/>
  <c r="G306" i="1"/>
  <c r="H638" i="1"/>
  <c r="G638" i="1"/>
  <c r="D636" i="4"/>
  <c r="F528" i="4"/>
  <c r="C522" i="1"/>
  <c r="H415" i="1"/>
  <c r="G415" i="1"/>
  <c r="E19" i="9"/>
  <c r="C345" i="1"/>
  <c r="D408" i="4"/>
  <c r="F350" i="4"/>
  <c r="H358" i="1"/>
  <c r="G358" i="1"/>
  <c r="E640" i="4" l="1"/>
  <c r="E291" i="4"/>
  <c r="D287" i="1" s="1"/>
  <c r="E290" i="4"/>
  <c r="D286" i="1" s="1"/>
  <c r="D285" i="1"/>
  <c r="D634" i="1"/>
  <c r="E414" i="4"/>
  <c r="D409" i="1" s="1"/>
  <c r="E639" i="4"/>
  <c r="D407" i="1"/>
  <c r="C629" i="1"/>
  <c r="F635" i="4"/>
  <c r="H8" i="3"/>
  <c r="H345" i="1"/>
  <c r="G345" i="1"/>
  <c r="H522" i="1"/>
  <c r="G522" i="1"/>
  <c r="G1517" i="1"/>
  <c r="H1517" i="1"/>
  <c r="H11" i="3"/>
  <c r="D639" i="4"/>
  <c r="F412" i="4"/>
  <c r="C407" i="1"/>
  <c r="H147" i="1"/>
  <c r="G147" i="1"/>
  <c r="F175" i="5"/>
  <c r="C1152" i="1"/>
  <c r="H1046" i="1"/>
  <c r="G1046" i="1"/>
  <c r="H293" i="1"/>
  <c r="G293" i="1"/>
  <c r="F408" i="4"/>
  <c r="C403" i="1"/>
  <c r="H2" i="1"/>
  <c r="G2" i="1"/>
  <c r="G1435" i="1"/>
  <c r="H1435" i="1"/>
  <c r="H9" i="3"/>
  <c r="H1214" i="1"/>
  <c r="G1214" i="1"/>
  <c r="H414" i="1"/>
  <c r="G414" i="1"/>
  <c r="H276" i="9"/>
  <c r="D984" i="1"/>
  <c r="H984" i="1" s="1"/>
  <c r="G276" i="9"/>
  <c r="E276" i="9" s="1"/>
  <c r="F636" i="4"/>
  <c r="C630" i="1"/>
  <c r="E415" i="4"/>
  <c r="D410" i="1" s="1"/>
  <c r="F290" i="4"/>
  <c r="C286" i="1"/>
  <c r="D413" i="4"/>
  <c r="D291" i="4"/>
  <c r="F289" i="4"/>
  <c r="C285" i="1"/>
  <c r="F407" i="4"/>
  <c r="C402" i="1"/>
  <c r="E293" i="9"/>
  <c r="G282" i="9"/>
  <c r="E282" i="9" s="1"/>
  <c r="B282" i="9" s="1"/>
  <c r="M3" i="9" l="1"/>
  <c r="E641" i="4"/>
  <c r="D633" i="1"/>
  <c r="H402" i="1"/>
  <c r="G402" i="1"/>
  <c r="F291" i="4"/>
  <c r="C287" i="1"/>
  <c r="H403" i="1"/>
  <c r="G403" i="1"/>
  <c r="E275" i="9"/>
  <c r="I8" i="3" s="1"/>
  <c r="B276" i="9"/>
  <c r="H407" i="1"/>
  <c r="G407" i="1"/>
  <c r="D640" i="4"/>
  <c r="D415" i="4"/>
  <c r="F413" i="4"/>
  <c r="C408" i="1"/>
  <c r="H630" i="1"/>
  <c r="G630" i="1"/>
  <c r="F639" i="4"/>
  <c r="C633" i="1"/>
  <c r="G984" i="1"/>
  <c r="H629" i="1"/>
  <c r="G629" i="1"/>
  <c r="H285" i="1"/>
  <c r="G285" i="1"/>
  <c r="H286" i="1"/>
  <c r="G286" i="1"/>
  <c r="K3" i="9"/>
  <c r="I9" i="3"/>
  <c r="H1152" i="1"/>
  <c r="G1152" i="1"/>
  <c r="D414" i="4"/>
  <c r="N3" i="9"/>
  <c r="I11" i="3"/>
  <c r="E642" i="4"/>
  <c r="F415" i="4" l="1"/>
  <c r="C410" i="1"/>
  <c r="H287" i="1"/>
  <c r="G287" i="1"/>
  <c r="F414" i="4"/>
  <c r="C409" i="1"/>
  <c r="H633" i="1"/>
  <c r="G633" i="1"/>
  <c r="F640" i="4"/>
  <c r="D642" i="4"/>
  <c r="C634" i="1"/>
  <c r="E645" i="4"/>
  <c r="D635" i="1"/>
  <c r="E646" i="4"/>
  <c r="D636" i="1"/>
  <c r="D641" i="4"/>
  <c r="H408" i="1"/>
  <c r="G408" i="1"/>
  <c r="H410" i="1" l="1"/>
  <c r="G410" i="1"/>
  <c r="F641" i="4"/>
  <c r="D645" i="4"/>
  <c r="C635" i="1"/>
  <c r="I18" i="3"/>
  <c r="D639" i="1"/>
  <c r="H634" i="1"/>
  <c r="G634" i="1"/>
  <c r="I19" i="3"/>
  <c r="D640" i="1"/>
  <c r="F642" i="4"/>
  <c r="D646" i="4"/>
  <c r="C636" i="1"/>
  <c r="H409" i="1"/>
  <c r="G409" i="1"/>
  <c r="F645" i="4" l="1"/>
  <c r="H18" i="3"/>
  <c r="C639" i="1"/>
  <c r="H636" i="1"/>
  <c r="G636" i="1"/>
  <c r="F646" i="4"/>
  <c r="H19" i="3"/>
  <c r="C640" i="1"/>
  <c r="H635" i="1"/>
  <c r="G635" i="1"/>
  <c r="H7" i="3"/>
  <c r="J3" i="9" l="1"/>
  <c r="I7" i="3"/>
  <c r="H639" i="1"/>
  <c r="G639" i="1"/>
  <c r="H640" i="1"/>
  <c r="G640" i="1"/>
  <c r="M272" i="9" l="1"/>
  <c r="L272" i="9"/>
  <c r="G18" i="9"/>
  <c r="H18" i="9"/>
  <c r="I12" i="9"/>
  <c r="J7" i="9"/>
  <c r="J10" i="9"/>
  <c r="K5" i="9"/>
  <c r="J8" i="9"/>
  <c r="J13" i="9"/>
  <c r="J12" i="9"/>
  <c r="I17" i="9"/>
  <c r="M16" i="9"/>
  <c r="G17" i="9"/>
  <c r="H16" i="9"/>
  <c r="I11" i="9"/>
  <c r="J6" i="9"/>
  <c r="K11" i="9"/>
  <c r="I6" i="9"/>
  <c r="I9" i="9"/>
  <c r="J11" i="9"/>
  <c r="K6" i="9"/>
  <c r="K9" i="9"/>
  <c r="I5" i="9"/>
  <c r="K12" i="9"/>
  <c r="K7" i="9"/>
  <c r="G16" i="9"/>
  <c r="E16" i="9" s="1"/>
  <c r="L15" i="9"/>
  <c r="G15" i="9"/>
  <c r="I8" i="9"/>
  <c r="J5" i="9"/>
  <c r="K10" i="9"/>
  <c r="K13" i="9"/>
  <c r="I7" i="9"/>
  <c r="I13" i="9"/>
  <c r="J9" i="9"/>
  <c r="K8" i="9"/>
  <c r="M15" i="9"/>
  <c r="H15" i="9"/>
  <c r="H17" i="9"/>
  <c r="L16" i="9"/>
  <c r="F16" i="9" s="1"/>
  <c r="J17" i="9"/>
  <c r="E8" i="9" l="1"/>
  <c r="B8" i="9" s="1"/>
  <c r="E7" i="9"/>
  <c r="B7" i="9" s="1"/>
  <c r="F272" i="9"/>
  <c r="B272" i="9" s="1"/>
  <c r="E13" i="9"/>
  <c r="B13" i="9" s="1"/>
  <c r="E10" i="9"/>
  <c r="B10" i="9" s="1"/>
  <c r="E18" i="9"/>
  <c r="B18" i="9" s="1"/>
  <c r="B16" i="9"/>
  <c r="E6" i="9"/>
  <c r="B6" i="9" s="1"/>
  <c r="E17" i="9"/>
  <c r="B17" i="9" s="1"/>
  <c r="F15" i="9"/>
  <c r="F14" i="9" s="1"/>
  <c r="E5" i="9"/>
  <c r="E9" i="9"/>
  <c r="B9" i="9" s="1"/>
  <c r="E11" i="9"/>
  <c r="B11" i="9" s="1"/>
  <c r="E15" i="9"/>
  <c r="E12" i="9"/>
  <c r="B12" i="9" s="1"/>
  <c r="F19" i="9" l="1"/>
  <c r="F3" i="9" s="1"/>
  <c r="B5" i="9"/>
  <c r="E4" i="9"/>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<sst xmlns="http://schemas.openxmlformats.org/spreadsheetml/2006/main" count="4311" uniqueCount="3391">
  <si>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</si>
  <si>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</si>
  <si>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</si>
  <si>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</si>
  <si>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</si>
  <si>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</si>
  <si>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</si>
  <si>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</si>
  <si>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</si>
  <si>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</si>
  <si>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</si>
  <si>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</si>
  <si>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</si>
  <si>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</si>
  <si>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</si>
  <si>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</si>
  <si>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</si>
  <si>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</si>
  <si>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</si>
  <si>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</si>
  <si>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</si>
  <si>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</si>
  <si>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</si>
  <si>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</si>
  <si>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</si>
  <si>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</si>
  <si>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</si>
  <si>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</si>
  <si>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</si>
  <si>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</si>
  <si>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</si>
  <si>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I.O.Š. VARAŽDIN</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</si>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</sst>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5253605</v>
      </c>
      <c r="D2" s="6">
        <f>'PR-RAS'!E6</f>
        <v>6330905</v>
      </c>
      <c r="E2" s="6">
        <v>0</v>
      </c>
      <c r="F2" s="6">
        <v>0</v>
      </c>
      <c r="G2" s="7">
        <f t="shared" ref="G2:G264" si="0">(B2/1000)*(C2*1+D2*2)</f>
        <v>17915.415000000001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3951788</v>
      </c>
      <c r="D46" s="1">
        <f>'PR-RAS'!E50</f>
        <v>4225811</v>
      </c>
      <c r="E46" s="1">
        <v>0</v>
      </c>
      <c r="F46" s="1">
        <v>0</v>
      </c>
      <c r="G46" s="2">
        <f t="shared" si="0"/>
        <v>558153.44999999995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3927320</v>
      </c>
      <c r="D64" s="1">
        <f>'PR-RAS'!E68</f>
        <v>4202150</v>
      </c>
      <c r="E64" s="1">
        <v>0</v>
      </c>
      <c r="F64" s="1">
        <v>0</v>
      </c>
      <c r="G64" s="2">
        <f t="shared" si="0"/>
        <v>776892.06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3927320</v>
      </c>
      <c r="D65" s="1">
        <f>'PR-RAS'!E69</f>
        <v>4202150</v>
      </c>
      <c r="E65" s="1">
        <v>0</v>
      </c>
      <c r="F65" s="1">
        <v>0</v>
      </c>
      <c r="G65" s="2">
        <f t="shared" si="0"/>
        <v>789223.68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24468</v>
      </c>
      <c r="D70" s="1">
        <f>'PR-RAS'!E74</f>
        <v>23661</v>
      </c>
      <c r="E70" s="1">
        <v>0</v>
      </c>
      <c r="F70" s="1">
        <v>0</v>
      </c>
      <c r="G70" s="2">
        <f t="shared" si="0"/>
        <v>4953.51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24468</v>
      </c>
      <c r="D71" s="1">
        <f>'PR-RAS'!E75</f>
        <v>23661</v>
      </c>
      <c r="E71" s="1">
        <v>0</v>
      </c>
      <c r="F71" s="1">
        <v>0</v>
      </c>
      <c r="G71" s="2">
        <f t="shared" si="0"/>
        <v>5025.3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624</v>
      </c>
      <c r="D78" s="1">
        <f>'PR-RAS'!E82</f>
        <v>449</v>
      </c>
      <c r="E78" s="1">
        <v>0</v>
      </c>
      <c r="F78" s="1">
        <v>0</v>
      </c>
      <c r="G78" s="2">
        <f t="shared" si="0"/>
        <v>117.194</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624</v>
      </c>
      <c r="D79" s="1">
        <f>'PR-RAS'!E83</f>
        <v>449</v>
      </c>
      <c r="E79" s="1">
        <v>0</v>
      </c>
      <c r="F79" s="1">
        <v>0</v>
      </c>
      <c r="G79" s="2">
        <f t="shared" si="0"/>
        <v>118.71599999999999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624</v>
      </c>
      <c r="D81" s="1">
        <f>'PR-RAS'!E85</f>
        <v>449</v>
      </c>
      <c r="E81" s="1">
        <v>0</v>
      </c>
      <c r="F81" s="1">
        <v>0</v>
      </c>
      <c r="G81" s="2">
        <f t="shared" si="0"/>
        <v>121.76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501050</v>
      </c>
      <c r="D102" s="1">
        <f>'PR-RAS'!E106</f>
        <v>623283</v>
      </c>
      <c r="E102" s="1">
        <v>0</v>
      </c>
      <c r="F102" s="1">
        <v>0</v>
      </c>
      <c r="G102" s="2">
        <f t="shared" si="0"/>
        <v>176509.21600000001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501050</v>
      </c>
      <c r="D108" s="1">
        <f>'PR-RAS'!E112</f>
        <v>623283</v>
      </c>
      <c r="E108" s="1">
        <v>0</v>
      </c>
      <c r="F108" s="1">
        <v>0</v>
      </c>
      <c r="G108" s="2">
        <f t="shared" si="0"/>
        <v>186994.91199999998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501050</v>
      </c>
      <c r="D113" s="1">
        <f>'PR-RAS'!E117</f>
        <v>623283</v>
      </c>
      <c r="E113" s="1">
        <v>0</v>
      </c>
      <c r="F113" s="1">
        <v>0</v>
      </c>
      <c r="G113" s="2">
        <f t="shared" si="0"/>
        <v>195732.992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2600</v>
      </c>
      <c r="D120" s="1">
        <f>'PR-RAS'!E124</f>
        <v>20600</v>
      </c>
      <c r="E120" s="1">
        <v>0</v>
      </c>
      <c r="F120" s="1">
        <v>0</v>
      </c>
      <c r="G120" s="2">
        <f t="shared" si="0"/>
        <v>5212.2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2600</v>
      </c>
      <c r="D121" s="1">
        <f>'PR-RAS'!E125</f>
        <v>20600</v>
      </c>
      <c r="E121" s="1">
        <v>0</v>
      </c>
      <c r="F121" s="1">
        <v>0</v>
      </c>
      <c r="G121" s="2">
        <f t="shared" si="0"/>
        <v>5256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2600</v>
      </c>
      <c r="D123" s="1">
        <f>'PR-RAS'!E127</f>
        <v>20600</v>
      </c>
      <c r="E123" s="1">
        <v>0</v>
      </c>
      <c r="F123" s="1">
        <v>0</v>
      </c>
      <c r="G123" s="2">
        <f t="shared" si="0"/>
        <v>5343.5999999999995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797543</v>
      </c>
      <c r="D129" s="1">
        <f>'PR-RAS'!E133</f>
        <v>1460762</v>
      </c>
      <c r="E129" s="1">
        <v>0</v>
      </c>
      <c r="F129" s="1">
        <v>0</v>
      </c>
      <c r="G129" s="2">
        <f t="shared" si="0"/>
        <v>476040.576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797543</v>
      </c>
      <c r="D130" s="1">
        <f>'PR-RAS'!E134</f>
        <v>1460762</v>
      </c>
      <c r="E130" s="1">
        <v>0</v>
      </c>
      <c r="F130" s="1">
        <v>0</v>
      </c>
      <c r="G130" s="2">
        <f t="shared" si="0"/>
        <v>479759.64300000004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797543</v>
      </c>
      <c r="D131" s="1">
        <f>'PR-RAS'!E135</f>
        <v>1460762</v>
      </c>
      <c r="E131" s="1">
        <v>0</v>
      </c>
      <c r="F131" s="1">
        <v>0</v>
      </c>
      <c r="G131" s="2">
        <f t="shared" si="0"/>
        <v>483478.71</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4988610</v>
      </c>
      <c r="D147" s="1">
        <f>'PR-RAS'!E151</f>
        <v>6087611</v>
      </c>
      <c r="E147" s="1">
        <v>0</v>
      </c>
      <c r="F147" s="1">
        <v>0</v>
      </c>
      <c r="G147" s="2">
        <f t="shared" si="0"/>
        <v>2505919.4720000001</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4297446</v>
      </c>
      <c r="D148" s="1">
        <f>'PR-RAS'!E152</f>
        <v>4742956</v>
      </c>
      <c r="E148" s="1">
        <v>0</v>
      </c>
      <c r="F148" s="1">
        <v>0</v>
      </c>
      <c r="G148" s="2">
        <f t="shared" si="0"/>
        <v>2026153.6259999999</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3596114</v>
      </c>
      <c r="D149" s="1">
        <f>'PR-RAS'!E153</f>
        <v>3940139</v>
      </c>
      <c r="E149" s="1">
        <v>0</v>
      </c>
      <c r="F149" s="1">
        <v>0</v>
      </c>
      <c r="G149" s="2">
        <f t="shared" si="0"/>
        <v>1698506.0159999998</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3522399</v>
      </c>
      <c r="D150" s="1">
        <f>'PR-RAS'!E154</f>
        <v>3802930</v>
      </c>
      <c r="E150" s="1">
        <v>0</v>
      </c>
      <c r="F150" s="1">
        <v>0</v>
      </c>
      <c r="G150" s="2">
        <f t="shared" si="0"/>
        <v>1658110.591</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67377</v>
      </c>
      <c r="D152" s="1">
        <f>'PR-RAS'!E156</f>
        <v>120506</v>
      </c>
      <c r="E152" s="1">
        <v>0</v>
      </c>
      <c r="F152" s="1">
        <v>0</v>
      </c>
      <c r="G152" s="2">
        <f t="shared" si="0"/>
        <v>46566.739000000001</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6338</v>
      </c>
      <c r="D153" s="1">
        <f>'PR-RAS'!E157</f>
        <v>16703</v>
      </c>
      <c r="E153" s="1">
        <v>0</v>
      </c>
      <c r="F153" s="1">
        <v>0</v>
      </c>
      <c r="G153" s="2">
        <f t="shared" si="0"/>
        <v>6041.0879999999997</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108055</v>
      </c>
      <c r="D154" s="1">
        <f>'PR-RAS'!E158</f>
        <v>154422</v>
      </c>
      <c r="E154" s="1">
        <v>0</v>
      </c>
      <c r="F154" s="1">
        <v>0</v>
      </c>
      <c r="G154" s="2">
        <f t="shared" si="0"/>
        <v>63785.546999999999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593277</v>
      </c>
      <c r="D155" s="1">
        <f>'PR-RAS'!E159</f>
        <v>648395</v>
      </c>
      <c r="E155" s="1">
        <v>0</v>
      </c>
      <c r="F155" s="1">
        <v>0</v>
      </c>
      <c r="G155" s="2">
        <f t="shared" si="0"/>
        <v>291070.31799999997</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593277</v>
      </c>
      <c r="D157" s="1">
        <f>'PR-RAS'!E161</f>
        <v>648395</v>
      </c>
      <c r="E157" s="1">
        <v>0</v>
      </c>
      <c r="F157" s="1">
        <v>0</v>
      </c>
      <c r="G157" s="2">
        <f t="shared" si="0"/>
        <v>294850.45199999999</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688606</v>
      </c>
      <c r="D159" s="1">
        <f>'PR-RAS'!E163</f>
        <v>1340160</v>
      </c>
      <c r="E159" s="1">
        <v>0</v>
      </c>
      <c r="F159" s="1">
        <v>0</v>
      </c>
      <c r="G159" s="2">
        <f t="shared" si="0"/>
        <v>532290.30799999996</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91601</v>
      </c>
      <c r="D160" s="1">
        <f>'PR-RAS'!E164</f>
        <v>282060</v>
      </c>
      <c r="E160" s="1">
        <v>0</v>
      </c>
      <c r="F160" s="1">
        <v>0</v>
      </c>
      <c r="G160" s="2">
        <f t="shared" si="0"/>
        <v>104259.639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28960</v>
      </c>
      <c r="D161" s="1">
        <f>'PR-RAS'!E165</f>
        <v>199409</v>
      </c>
      <c r="E161" s="1">
        <v>0</v>
      </c>
      <c r="F161" s="1">
        <v>0</v>
      </c>
      <c r="G161" s="2">
        <f t="shared" si="0"/>
        <v>68444.479999999996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60667</v>
      </c>
      <c r="D162" s="1">
        <f>'PR-RAS'!E166</f>
        <v>68790</v>
      </c>
      <c r="E162" s="1">
        <v>0</v>
      </c>
      <c r="F162" s="1">
        <v>0</v>
      </c>
      <c r="G162" s="2">
        <f t="shared" si="0"/>
        <v>31917.767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1858</v>
      </c>
      <c r="D163" s="1">
        <f>'PR-RAS'!E167</f>
        <v>13797</v>
      </c>
      <c r="E163" s="1">
        <v>0</v>
      </c>
      <c r="F163" s="1">
        <v>0</v>
      </c>
      <c r="G163" s="2">
        <f t="shared" si="0"/>
        <v>4771.2240000000002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116</v>
      </c>
      <c r="D164" s="1">
        <f>'PR-RAS'!E168</f>
        <v>64</v>
      </c>
      <c r="E164" s="1">
        <v>0</v>
      </c>
      <c r="F164" s="1">
        <v>0</v>
      </c>
      <c r="G164" s="2">
        <f t="shared" si="0"/>
        <v>39.771999999999998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469713</v>
      </c>
      <c r="D165" s="1">
        <f>'PR-RAS'!E169</f>
        <v>780725</v>
      </c>
      <c r="E165" s="1">
        <v>0</v>
      </c>
      <c r="F165" s="1">
        <v>0</v>
      </c>
      <c r="G165" s="2">
        <f t="shared" si="0"/>
        <v>333110.73200000002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39677</v>
      </c>
      <c r="D166" s="1">
        <f>'PR-RAS'!E170</f>
        <v>75984</v>
      </c>
      <c r="E166" s="1">
        <v>0</v>
      </c>
      <c r="F166" s="1">
        <v>0</v>
      </c>
      <c r="G166" s="2">
        <f t="shared" si="0"/>
        <v>31621.425000000003</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331559</v>
      </c>
      <c r="D167" s="1">
        <f>'PR-RAS'!E171</f>
        <v>488826</v>
      </c>
      <c r="E167" s="1">
        <v>0</v>
      </c>
      <c r="F167" s="1">
        <v>0</v>
      </c>
      <c r="G167" s="2">
        <f t="shared" si="0"/>
        <v>217329.02600000001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92957</v>
      </c>
      <c r="D168" s="1">
        <f>'PR-RAS'!E172</f>
        <v>213091</v>
      </c>
      <c r="E168" s="1">
        <v>0</v>
      </c>
      <c r="F168" s="1">
        <v>0</v>
      </c>
      <c r="G168" s="2">
        <f t="shared" si="0"/>
        <v>86696.213000000003</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3998</v>
      </c>
      <c r="D169" s="1">
        <f>'PR-RAS'!E173</f>
        <v>2551</v>
      </c>
      <c r="E169" s="1">
        <v>0</v>
      </c>
      <c r="F169" s="1">
        <v>0</v>
      </c>
      <c r="G169" s="2">
        <f t="shared" si="0"/>
        <v>1528.8000000000002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765</v>
      </c>
      <c r="D170" s="1">
        <f>'PR-RAS'!E174</f>
        <v>273</v>
      </c>
      <c r="E170" s="1">
        <v>0</v>
      </c>
      <c r="F170" s="1">
        <v>0</v>
      </c>
      <c r="G170" s="2">
        <f t="shared" si="0"/>
        <v>221.55900000000003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757</v>
      </c>
      <c r="D172" s="1">
        <f>'PR-RAS'!E176</f>
        <v>0</v>
      </c>
      <c r="E172" s="1">
        <v>0</v>
      </c>
      <c r="F172" s="1">
        <v>0</v>
      </c>
      <c r="G172" s="2">
        <f t="shared" si="0"/>
        <v>129.447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103977</v>
      </c>
      <c r="D173" s="1">
        <f>'PR-RAS'!E177</f>
        <v>174537</v>
      </c>
      <c r="E173" s="1">
        <v>0</v>
      </c>
      <c r="F173" s="1">
        <v>0</v>
      </c>
      <c r="G173" s="2">
        <f t="shared" si="0"/>
        <v>77924.771999999997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10193</v>
      </c>
      <c r="D174" s="1">
        <f>'PR-RAS'!E178</f>
        <v>12692</v>
      </c>
      <c r="E174" s="1">
        <v>0</v>
      </c>
      <c r="F174" s="1">
        <v>0</v>
      </c>
      <c r="G174" s="2">
        <f t="shared" si="0"/>
        <v>6154.8209999999999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16499</v>
      </c>
      <c r="D175" s="1">
        <f>'PR-RAS'!E179</f>
        <v>33094</v>
      </c>
      <c r="E175" s="1">
        <v>0</v>
      </c>
      <c r="F175" s="1">
        <v>0</v>
      </c>
      <c r="G175" s="2">
        <f t="shared" si="0"/>
        <v>14387.537999999999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53639</v>
      </c>
      <c r="D177" s="1">
        <f>'PR-RAS'!E181</f>
        <v>58763</v>
      </c>
      <c r="E177" s="1">
        <v>0</v>
      </c>
      <c r="F177" s="1">
        <v>0</v>
      </c>
      <c r="G177" s="2">
        <f t="shared" si="0"/>
        <v>30125.039999999997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13755</v>
      </c>
      <c r="D179" s="1">
        <f>'PR-RAS'!E183</f>
        <v>43305</v>
      </c>
      <c r="E179" s="1">
        <v>0</v>
      </c>
      <c r="F179" s="1">
        <v>0</v>
      </c>
      <c r="G179" s="2">
        <f t="shared" si="0"/>
        <v>17864.969999999998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969</v>
      </c>
      <c r="D180" s="1">
        <f>'PR-RAS'!E184</f>
        <v>469</v>
      </c>
      <c r="E180" s="1">
        <v>0</v>
      </c>
      <c r="F180" s="1">
        <v>0</v>
      </c>
      <c r="G180" s="2">
        <f t="shared" si="0"/>
        <v>341.35300000000001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4650</v>
      </c>
      <c r="D181" s="1">
        <f>'PR-RAS'!E185</f>
        <v>5681</v>
      </c>
      <c r="E181" s="1">
        <v>0</v>
      </c>
      <c r="F181" s="1">
        <v>0</v>
      </c>
      <c r="G181" s="2">
        <f t="shared" si="0"/>
        <v>2882.16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4272</v>
      </c>
      <c r="D182" s="1">
        <f>'PR-RAS'!E186</f>
        <v>20533</v>
      </c>
      <c r="E182" s="1">
        <v>0</v>
      </c>
      <c r="F182" s="1">
        <v>0</v>
      </c>
      <c r="G182" s="2">
        <f t="shared" si="0"/>
        <v>8206.1779999999999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23315</v>
      </c>
      <c r="D184" s="1">
        <f>'PR-RAS'!E188</f>
        <v>102838</v>
      </c>
      <c r="E184" s="1">
        <v>0</v>
      </c>
      <c r="F184" s="1">
        <v>0</v>
      </c>
      <c r="G184" s="2">
        <f t="shared" si="0"/>
        <v>41905.352999999996</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2826</v>
      </c>
      <c r="D186" s="1">
        <f>'PR-RAS'!E190</f>
        <v>2798</v>
      </c>
      <c r="E186" s="1">
        <v>0</v>
      </c>
      <c r="F186" s="1">
        <v>0</v>
      </c>
      <c r="G186" s="2">
        <f t="shared" si="0"/>
        <v>1558.07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4750</v>
      </c>
      <c r="D188" s="1">
        <f>'PR-RAS'!E192</f>
        <v>4900</v>
      </c>
      <c r="E188" s="1">
        <v>0</v>
      </c>
      <c r="F188" s="1">
        <v>0</v>
      </c>
      <c r="G188" s="2">
        <f t="shared" si="0"/>
        <v>2720.85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10250</v>
      </c>
      <c r="D189" s="1">
        <f>'PR-RAS'!E193</f>
        <v>11250</v>
      </c>
      <c r="E189" s="1">
        <v>0</v>
      </c>
      <c r="F189" s="1">
        <v>0</v>
      </c>
      <c r="G189" s="2">
        <f t="shared" si="0"/>
        <v>6157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5489</v>
      </c>
      <c r="D191" s="1">
        <f>'PR-RAS'!E195</f>
        <v>83890</v>
      </c>
      <c r="E191" s="1">
        <v>0</v>
      </c>
      <c r="F191" s="1">
        <v>0</v>
      </c>
      <c r="G191" s="2">
        <f t="shared" si="0"/>
        <v>32921.11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2558</v>
      </c>
      <c r="D192" s="1">
        <f>'PR-RAS'!E196</f>
        <v>4495</v>
      </c>
      <c r="E192" s="1">
        <v>0</v>
      </c>
      <c r="F192" s="1">
        <v>0</v>
      </c>
      <c r="G192" s="2">
        <f t="shared" si="0"/>
        <v>2205.6680000000001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2558</v>
      </c>
      <c r="D206" s="1">
        <f>'PR-RAS'!E210</f>
        <v>4495</v>
      </c>
      <c r="E206" s="1">
        <v>0</v>
      </c>
      <c r="F206" s="1">
        <v>0</v>
      </c>
      <c r="G206" s="2">
        <f t="shared" si="0"/>
        <v>2367.3399999999997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2558</v>
      </c>
      <c r="D207" s="1">
        <f>'PR-RAS'!E211</f>
        <v>4495</v>
      </c>
      <c r="E207" s="1">
        <v>0</v>
      </c>
      <c r="F207" s="1">
        <v>0</v>
      </c>
      <c r="G207" s="2">
        <f t="shared" si="0"/>
        <v>2378.8879999999999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4988610</v>
      </c>
      <c r="D285" s="1">
        <f>'PR-RAS'!E289</f>
        <v>6087611</v>
      </c>
      <c r="E285" s="1">
        <v>0</v>
      </c>
      <c r="F285" s="1">
        <v>0</v>
      </c>
      <c r="G285" s="2">
        <f t="shared" si="8"/>
        <v>4874528.2879999997</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264995</v>
      </c>
      <c r="D286" s="1">
        <f>'PR-RAS'!E290</f>
        <v>243294</v>
      </c>
      <c r="E286" s="1">
        <v>0</v>
      </c>
      <c r="F286" s="1">
        <v>0</v>
      </c>
      <c r="G286" s="2">
        <f t="shared" si="8"/>
        <v>214201.15499999997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390078</v>
      </c>
      <c r="D288" s="1">
        <f>'PR-RAS'!E292</f>
        <v>350818</v>
      </c>
      <c r="E288" s="1">
        <v>0</v>
      </c>
      <c r="F288" s="1">
        <v>0</v>
      </c>
      <c r="G288" s="2">
        <f t="shared" si="8"/>
        <v>313321.91799999995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8640</v>
      </c>
      <c r="D291" s="1">
        <f>'PR-RAS'!E295</f>
        <v>9880</v>
      </c>
      <c r="E291" s="1">
        <v>0</v>
      </c>
      <c r="F291" s="1">
        <v>0</v>
      </c>
      <c r="G291" s="2">
        <f t="shared" si="8"/>
        <v>8236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8640</v>
      </c>
      <c r="D292" s="1">
        <f>'PR-RAS'!E296</f>
        <v>9880</v>
      </c>
      <c r="E292" s="1">
        <v>0</v>
      </c>
      <c r="F292" s="1">
        <v>0</v>
      </c>
      <c r="G292" s="2">
        <f t="shared" si="8"/>
        <v>8264.4</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13074</v>
      </c>
      <c r="D345" s="1">
        <f>'PR-RAS'!E350</f>
        <v>203375</v>
      </c>
      <c r="E345" s="1">
        <v>0</v>
      </c>
      <c r="F345" s="1">
        <v>0</v>
      </c>
      <c r="G345" s="2">
        <f t="shared" si="8"/>
        <v>144419.45599999998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13074</v>
      </c>
      <c r="D358" s="1">
        <f>'PR-RAS'!E363</f>
        <v>63837</v>
      </c>
      <c r="E358" s="1">
        <v>0</v>
      </c>
      <c r="F358" s="1">
        <v>0</v>
      </c>
      <c r="G358" s="2">
        <f t="shared" si="8"/>
        <v>50247.036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12494</v>
      </c>
      <c r="D364" s="1">
        <f>'PR-RAS'!E369</f>
        <v>63837</v>
      </c>
      <c r="E364" s="1">
        <v>0</v>
      </c>
      <c r="F364" s="1">
        <v>0</v>
      </c>
      <c r="G364" s="2">
        <f t="shared" si="8"/>
        <v>50880.983999999997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12494</v>
      </c>
      <c r="D365" s="1">
        <f>'PR-RAS'!E370</f>
        <v>63837</v>
      </c>
      <c r="E365" s="1">
        <v>0</v>
      </c>
      <c r="F365" s="1">
        <v>0</v>
      </c>
      <c r="G365" s="2">
        <f t="shared" si="8"/>
        <v>51021.152000000002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580</v>
      </c>
      <c r="D378" s="1">
        <f>'PR-RAS'!E383</f>
        <v>0</v>
      </c>
      <c r="E378" s="1">
        <v>0</v>
      </c>
      <c r="F378" s="1">
        <v>0</v>
      </c>
      <c r="G378" s="2">
        <f t="shared" si="8"/>
        <v>218.66</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580</v>
      </c>
      <c r="D379" s="1">
        <f>'PR-RAS'!E384</f>
        <v>0</v>
      </c>
      <c r="E379" s="1">
        <v>0</v>
      </c>
      <c r="F379" s="1">
        <v>0</v>
      </c>
      <c r="G379" s="2">
        <f t="shared" si="8"/>
        <v>219.24</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139538</v>
      </c>
      <c r="E397" s="1">
        <v>0</v>
      </c>
      <c r="F397" s="1">
        <v>0</v>
      </c>
      <c r="G397" s="2">
        <f t="shared" si="8"/>
        <v>110514.09600000001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139538</v>
      </c>
      <c r="E398" s="1">
        <v>0</v>
      </c>
      <c r="F398" s="1">
        <v>0</v>
      </c>
      <c r="G398" s="2">
        <f t="shared" si="8"/>
        <v>110793.17200000001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13074</v>
      </c>
      <c r="D403" s="1">
        <f>'PR-RAS'!E408</f>
        <v>203375</v>
      </c>
      <c r="E403" s="1">
        <v>0</v>
      </c>
      <c r="F403" s="1">
        <v>0</v>
      </c>
      <c r="G403" s="2">
        <f t="shared" si="8"/>
        <v>168769.24800000002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5253605</v>
      </c>
      <c r="D407" s="1">
        <f>'PR-RAS'!E412</f>
        <v>6330905</v>
      </c>
      <c r="E407" s="1">
        <v>0</v>
      </c>
      <c r="F407" s="1">
        <v>0</v>
      </c>
      <c r="G407" s="2">
        <f t="shared" si="8"/>
        <v>7273658.4900000002</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5001684</v>
      </c>
      <c r="D408" s="1">
        <f>'PR-RAS'!E413</f>
        <v>6290986</v>
      </c>
      <c r="E408" s="1">
        <v>0</v>
      </c>
      <c r="F408" s="1">
        <v>0</v>
      </c>
      <c r="G408" s="2">
        <f t="shared" si="8"/>
        <v>7156547.9919999996</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251921</v>
      </c>
      <c r="D409" s="1">
        <f>'PR-RAS'!E414</f>
        <v>39919</v>
      </c>
      <c r="E409" s="1">
        <v>0</v>
      </c>
      <c r="F409" s="1">
        <v>0</v>
      </c>
      <c r="G409" s="2">
        <f t="shared" si="8"/>
        <v>135357.67199999999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390078</v>
      </c>
      <c r="D411" s="1">
        <f>'PR-RAS'!E416</f>
        <v>350818</v>
      </c>
      <c r="E411" s="1">
        <v>0</v>
      </c>
      <c r="F411" s="1">
        <v>0</v>
      </c>
      <c r="G411" s="2">
        <f t="shared" si="8"/>
        <v>447602.74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5253605</v>
      </c>
      <c r="D633" s="1">
        <f>'PR-RAS'!E639</f>
        <v>6330905</v>
      </c>
      <c r="E633" s="1">
        <v>0</v>
      </c>
      <c r="F633" s="1">
        <v>0</v>
      </c>
      <c r="G633" s="2">
        <f t="shared" si="10"/>
        <v>11322542.279999999</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5001684</v>
      </c>
      <c r="D634" s="1">
        <f>'PR-RAS'!E640</f>
        <v>6290986</v>
      </c>
      <c r="E634" s="1">
        <v>0</v>
      </c>
      <c r="F634" s="1">
        <v>0</v>
      </c>
      <c r="G634" s="2">
        <f t="shared" si="10"/>
        <v>11130454.248</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251921</v>
      </c>
      <c r="D635" s="1">
        <f>'PR-RAS'!E641</f>
        <v>39919</v>
      </c>
      <c r="E635" s="1">
        <v>0</v>
      </c>
      <c r="F635" s="1">
        <v>0</v>
      </c>
      <c r="G635" s="2">
        <f t="shared" si="10"/>
        <v>210335.20600000001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390078</v>
      </c>
      <c r="D637" s="1">
        <f>'PR-RAS'!E643</f>
        <v>350818</v>
      </c>
      <c r="E637" s="1">
        <v>0</v>
      </c>
      <c r="F637" s="1">
        <v>0</v>
      </c>
      <c r="G637" s="2">
        <f t="shared" si="10"/>
        <v>694330.10400000005</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641999</v>
      </c>
      <c r="D639" s="1">
        <f>'PR-RAS'!E645</f>
        <v>390737</v>
      </c>
      <c r="E639" s="1">
        <v>0</v>
      </c>
      <c r="F639" s="1">
        <v>0</v>
      </c>
      <c r="G639" s="2">
        <f t="shared" si="10"/>
        <v>908175.77399999998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629795</v>
      </c>
      <c r="D641" s="1">
        <f>'PR-RAS'!E647</f>
        <v>670850</v>
      </c>
      <c r="E641" s="1">
        <v>0</v>
      </c>
      <c r="F641" s="1">
        <v>0</v>
      </c>
      <c r="G641" s="2">
        <f t="shared" si="10"/>
        <v>1261756.8</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641713</v>
      </c>
      <c r="D642" s="1">
        <f>'PR-RAS'!E649</f>
        <v>707529</v>
      </c>
      <c r="E642" s="1">
        <v>0</v>
      </c>
      <c r="F642" s="1">
        <v>0</v>
      </c>
      <c r="G642" s="2">
        <f t="shared" si="10"/>
        <v>1318390.2110000001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940567</v>
      </c>
      <c r="D643" s="1">
        <f>'PR-RAS'!E650</f>
        <v>902264</v>
      </c>
      <c r="E643" s="1">
        <v>0</v>
      </c>
      <c r="F643" s="1">
        <v>0</v>
      </c>
      <c r="G643" s="2">
        <f t="shared" si="10"/>
        <v>1762350.99</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772619</v>
      </c>
      <c r="D644" s="1">
        <f>'PR-RAS'!E651</f>
        <v>990277</v>
      </c>
      <c r="E644" s="1">
        <v>0</v>
      </c>
      <c r="F644" s="1">
        <v>0</v>
      </c>
      <c r="G644" s="2">
        <f t="shared" si="10"/>
        <v>1770290.2390000001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809661</v>
      </c>
      <c r="D645" s="1">
        <f>'PR-RAS'!E652</f>
        <v>619516</v>
      </c>
      <c r="E645" s="1">
        <v>0</v>
      </c>
      <c r="F645" s="1">
        <v>0</v>
      </c>
      <c r="G645" s="2">
        <f t="shared" si="10"/>
        <v>1319358.2920000001</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3922360</v>
      </c>
      <c r="D668" s="1">
        <f>'PR-RAS'!E675</f>
        <v>4195640</v>
      </c>
      <c r="E668" s="1">
        <v>0</v>
      </c>
      <c r="F668" s="1">
        <v>0</v>
      </c>
      <c r="G668" s="2">
        <f t="shared" si="10"/>
        <v>8213197.8800000008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4960</v>
      </c>
      <c r="D669" s="1">
        <f>'PR-RAS'!E676</f>
        <v>6510</v>
      </c>
      <c r="E669" s="1">
        <v>0</v>
      </c>
      <c r="F669" s="1">
        <v>0</v>
      </c>
      <c r="G669" s="2">
        <f t="shared" si="10"/>
        <v>12010.640000000001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24468</v>
      </c>
      <c r="D687" s="1">
        <f>'PR-RAS'!E694</f>
        <v>23661</v>
      </c>
      <c r="E687" s="1">
        <v>0</v>
      </c>
      <c r="F687" s="1">
        <v>0</v>
      </c>
      <c r="G687" s="2">
        <f t="shared" si="10"/>
        <v>49247.94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496560</v>
      </c>
      <c r="D703" s="1">
        <f>'PR-RAS'!E710</f>
        <v>539183</v>
      </c>
      <c r="E703" s="1">
        <v>0</v>
      </c>
      <c r="F703" s="1">
        <v>0</v>
      </c>
      <c r="G703" s="2">
        <f t="shared" si="10"/>
        <v>1105598.0519999999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10574</v>
      </c>
      <c r="E710" s="1">
        <v>0</v>
      </c>
      <c r="F710" s="1">
        <v>0</v>
      </c>
      <c r="G710" s="2">
        <f t="shared" si="10"/>
        <v>14993.931999999999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60667</v>
      </c>
      <c r="D711" s="1">
        <f>'PR-RAS'!E718</f>
        <v>68790</v>
      </c>
      <c r="E711" s="1">
        <v>0</v>
      </c>
      <c r="F711" s="1">
        <v>0</v>
      </c>
      <c r="G711" s="2">
        <f t="shared" si="10"/>
        <v>140755.37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12200</v>
      </c>
      <c r="D713" s="1">
        <f>'PR-RAS'!E720</f>
        <v>34100</v>
      </c>
      <c r="E713" s="1">
        <v>0</v>
      </c>
      <c r="F713" s="1">
        <v>0</v>
      </c>
      <c r="G713" s="2">
        <f t="shared" si="10"/>
        <v>57244.799999999996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937252</v>
      </c>
      <c r="D1480" s="6"/>
      <c r="E1480" s="6">
        <v>0</v>
      </c>
      <c r="F1480" s="6">
        <v>0</v>
      </c>
      <c r="G1480" s="7">
        <f t="shared" ref="G1480:G1580" si="34">B1480/1000*C1480</f>
        <v>937.25200000000007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6351230</v>
      </c>
      <c r="D1481" s="1">
        <v>0</v>
      </c>
      <c r="E1481" s="1">
        <v>0</v>
      </c>
      <c r="F1481" s="1">
        <v>0</v>
      </c>
      <c r="G1481" s="2">
        <f t="shared" si="34"/>
        <v>12702.460000000001</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466</v>
      </c>
      <c r="D1482" s="1">
        <v>0</v>
      </c>
      <c r="E1482" s="1">
        <v>0</v>
      </c>
      <c r="F1482" s="1">
        <v>0</v>
      </c>
      <c r="G1482" s="2">
        <f t="shared" si="34"/>
        <v>1.3980000000000001</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6147389</v>
      </c>
      <c r="D1483" s="1">
        <v>0</v>
      </c>
      <c r="E1483" s="1">
        <v>0</v>
      </c>
      <c r="F1483" s="1">
        <v>0</v>
      </c>
      <c r="G1483" s="2">
        <f t="shared" si="34"/>
        <v>24589.556</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4791093</v>
      </c>
      <c r="D1484" s="1">
        <v>0</v>
      </c>
      <c r="E1484" s="1">
        <v>0</v>
      </c>
      <c r="F1484" s="1">
        <v>0</v>
      </c>
      <c r="G1484" s="2">
        <f t="shared" si="34"/>
        <v>23955.465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1343174</v>
      </c>
      <c r="D1485" s="1">
        <v>0</v>
      </c>
      <c r="E1485" s="1">
        <v>0</v>
      </c>
      <c r="F1485" s="1">
        <v>0</v>
      </c>
      <c r="G1485" s="2">
        <f t="shared" si="34"/>
        <v>8059.0439999999999</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4495</v>
      </c>
      <c r="D1486" s="1">
        <v>0</v>
      </c>
      <c r="E1486" s="1">
        <v>0</v>
      </c>
      <c r="F1486" s="1">
        <v>0</v>
      </c>
      <c r="G1486" s="2">
        <f t="shared" si="34"/>
        <v>31.465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8627</v>
      </c>
      <c r="D1491" s="1">
        <v>0</v>
      </c>
      <c r="E1491" s="1">
        <v>0</v>
      </c>
      <c r="F1491" s="1">
        <v>0</v>
      </c>
      <c r="G1491" s="2">
        <f t="shared" si="34"/>
        <v>103.524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203375</v>
      </c>
      <c r="D1492" s="1">
        <v>0</v>
      </c>
      <c r="E1492" s="1">
        <v>0</v>
      </c>
      <c r="F1492" s="1">
        <v>0</v>
      </c>
      <c r="G1492" s="2">
        <f t="shared" si="34"/>
        <v>2643.875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6426442</v>
      </c>
      <c r="D1499" s="1">
        <v>0</v>
      </c>
      <c r="E1499" s="1">
        <v>0</v>
      </c>
      <c r="F1499" s="1">
        <v>0</v>
      </c>
      <c r="G1499" s="2">
        <f t="shared" si="34"/>
        <v>128528.84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466</v>
      </c>
      <c r="D1500" s="1">
        <v>0</v>
      </c>
      <c r="E1500" s="1">
        <v>0</v>
      </c>
      <c r="F1500" s="1">
        <v>0</v>
      </c>
      <c r="G1500" s="2">
        <f t="shared" si="34"/>
        <v>9.7860000000000014</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6176101</v>
      </c>
      <c r="D1501" s="1">
        <v>0</v>
      </c>
      <c r="E1501" s="1">
        <v>0</v>
      </c>
      <c r="F1501" s="1">
        <v>0</v>
      </c>
      <c r="G1501" s="2">
        <f t="shared" si="34"/>
        <v>135874.22199999998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4758895</v>
      </c>
      <c r="D1502" s="1">
        <v>0</v>
      </c>
      <c r="E1502" s="1">
        <v>0</v>
      </c>
      <c r="F1502" s="1">
        <v>0</v>
      </c>
      <c r="G1502" s="2">
        <f t="shared" si="34"/>
        <v>109454.58499999999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1411998</v>
      </c>
      <c r="D1503" s="1">
        <v>0</v>
      </c>
      <c r="E1503" s="1">
        <v>0</v>
      </c>
      <c r="F1503" s="1">
        <v>0</v>
      </c>
      <c r="G1503" s="2">
        <f t="shared" si="34"/>
        <v>33887.951999999997</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5208</v>
      </c>
      <c r="D1504" s="1">
        <v>0</v>
      </c>
      <c r="E1504" s="1">
        <v>0</v>
      </c>
      <c r="F1504" s="1">
        <v>0</v>
      </c>
      <c r="G1504" s="2">
        <f t="shared" si="34"/>
        <v>130.20000000000002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249875</v>
      </c>
      <c r="D1510" s="1">
        <v>0</v>
      </c>
      <c r="E1510" s="1">
        <v>0</v>
      </c>
      <c r="F1510" s="1">
        <v>0</v>
      </c>
      <c r="G1510" s="2">
        <f t="shared" si="34"/>
        <v>7746.125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862040</v>
      </c>
      <c r="D1517" s="1">
        <v>0</v>
      </c>
      <c r="E1517" s="1">
        <v>0</v>
      </c>
      <c r="F1517" s="1">
        <v>0</v>
      </c>
      <c r="G1517" s="2">
        <f t="shared" si="34"/>
        <v>32757.52</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727451</v>
      </c>
      <c r="D1518" s="1">
        <v>0</v>
      </c>
      <c r="E1518" s="1">
        <v>0</v>
      </c>
      <c r="F1518" s="1">
        <v>0</v>
      </c>
      <c r="G1518" s="2">
        <f t="shared" si="34"/>
        <v>28370.589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727451</v>
      </c>
      <c r="D1524" s="1">
        <v>0</v>
      </c>
      <c r="E1524" s="1">
        <v>0</v>
      </c>
      <c r="F1524" s="1">
        <v>0</v>
      </c>
      <c r="G1524" s="2">
        <f t="shared" si="34"/>
        <v>32735.294999999998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658556</v>
      </c>
      <c r="D1525" s="1">
        <v>0</v>
      </c>
      <c r="E1525" s="1">
        <v>0</v>
      </c>
      <c r="F1525" s="1">
        <v>0</v>
      </c>
      <c r="G1525" s="2">
        <f t="shared" si="34"/>
        <v>30293.576000000001</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658556</v>
      </c>
      <c r="D1526" s="1">
        <v>0</v>
      </c>
      <c r="E1526" s="1">
        <v>0</v>
      </c>
      <c r="F1526" s="1">
        <v>0</v>
      </c>
      <c r="G1526" s="2">
        <f t="shared" si="34"/>
        <v>30952.132000000001</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46008</v>
      </c>
      <c r="D1530" s="1">
        <v>0</v>
      </c>
      <c r="E1530" s="1">
        <v>0</v>
      </c>
      <c r="F1530" s="1">
        <v>0</v>
      </c>
      <c r="G1530" s="2">
        <f t="shared" si="34"/>
        <v>2346.4079999999999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46008</v>
      </c>
      <c r="D1531" s="1">
        <v>0</v>
      </c>
      <c r="E1531" s="1">
        <v>0</v>
      </c>
      <c r="F1531" s="1">
        <v>0</v>
      </c>
      <c r="G1531" s="2">
        <f t="shared" si="34"/>
        <v>2392.4159999999997</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75</v>
      </c>
      <c r="D1535" s="1">
        <v>0</v>
      </c>
      <c r="E1535" s="1">
        <v>0</v>
      </c>
      <c r="F1535" s="1">
        <v>0</v>
      </c>
      <c r="G1535" s="2">
        <f t="shared" si="34"/>
        <v>4.2</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75</v>
      </c>
      <c r="D1536" s="1">
        <v>0</v>
      </c>
      <c r="E1536" s="1">
        <v>0</v>
      </c>
      <c r="F1536" s="1">
        <v>0</v>
      </c>
      <c r="G1536" s="2">
        <f t="shared" si="34"/>
        <v>4.2750000000000004</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22812</v>
      </c>
      <c r="D1560" s="1">
        <v>0</v>
      </c>
      <c r="E1560" s="1">
        <v>0</v>
      </c>
      <c r="F1560" s="1">
        <v>0</v>
      </c>
      <c r="G1560" s="2">
        <f t="shared" si="34"/>
        <v>1847.7720000000002</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2956</v>
      </c>
      <c r="D1561" s="1">
        <v>0</v>
      </c>
      <c r="E1561" s="1">
        <v>0</v>
      </c>
      <c r="F1561" s="1">
        <v>0</v>
      </c>
      <c r="G1561" s="2">
        <f t="shared" si="34"/>
        <v>242.39200000000002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5988</v>
      </c>
      <c r="D1562" s="1">
        <v>0</v>
      </c>
      <c r="E1562" s="1">
        <v>0</v>
      </c>
      <c r="F1562" s="1">
        <v>0</v>
      </c>
      <c r="G1562" s="2">
        <f t="shared" si="34"/>
        <v>497.00400000000002</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6809</v>
      </c>
      <c r="D1563" s="1">
        <v>0</v>
      </c>
      <c r="E1563" s="1">
        <v>0</v>
      </c>
      <c r="F1563" s="1">
        <v>0</v>
      </c>
      <c r="G1563" s="2">
        <f t="shared" si="34"/>
        <v>571.95600000000002</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7059</v>
      </c>
      <c r="D1564" s="1">
        <v>0</v>
      </c>
      <c r="E1564" s="1">
        <v>0</v>
      </c>
      <c r="F1564" s="1">
        <v>0</v>
      </c>
      <c r="G1564" s="2">
        <f t="shared" si="34"/>
        <v>600.01499999999999</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134589</v>
      </c>
      <c r="D1576" s="1">
        <v>0</v>
      </c>
      <c r="E1576" s="1">
        <v>0</v>
      </c>
      <c r="F1576" s="1">
        <v>0</v>
      </c>
      <c r="G1576" s="2">
        <f t="shared" si="34"/>
        <v>13055.133</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134589</v>
      </c>
      <c r="D1578" s="1">
        <v>0</v>
      </c>
      <c r="E1578" s="1">
        <v>0</v>
      </c>
      <c r="F1578" s="1">
        <v>0</v>
      </c>
      <c r="G1578" s="2">
        <f t="shared" si="34"/>
        <v>13324.311000000002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14138</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5253605</v>
      </c>
      <c r="I16" s="206">
        <f>'PR-RAS'!E6</f>
        <v>6330905</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4988610</v>
      </c>
      <c r="I17" s="206">
        <f>'PR-RAS'!E151</f>
        <v>6087611</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641999</v>
      </c>
      <c r="I18" s="206">
        <f>'PR-RAS'!E645</f>
        <v>390737</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937252</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46</v>
      </c>
      <c r="I34" s="211">
        <f>OBVEZE!D42</f>
        <v>862040</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46</v>
      </c>
      <c r="I35" s="211">
        <f>OBVEZE!D43</f>
        <v>727451</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46</v>
      </c>
      <c r="I36" s="215">
        <f>OBVEZE!D101</f>
        <v>134589</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25" zoomScaleNormal="100" workbookViewId="0">
      <selection activeCell="E675" sqref="E675"/>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5253605</v>
      </c>
      <c r="E6" s="56">
        <f>E7+E44+E50+E82+E106+E124+E133+E139</f>
        <v>6330905</v>
      </c>
      <c r="F6" s="57">
        <f t="shared" ref="F6:F131" si="0">IF(D6&lt;&gt;0,IF(E6/D6&gt;=100,"&gt;&gt;100",E6/D6*100),"-")</f>
        <v>120.50591926876876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3951788</v>
      </c>
      <c r="E50" s="60">
        <f>E51+E54+E59+E62+E65+E68+E71+E74+E77</f>
        <v>4225811</v>
      </c>
      <c r="F50" s="57">
        <f t="shared" si="0"/>
        <v>106.93415233813151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3927320</v>
      </c>
      <c r="E68" s="56">
        <f t="shared" si="15"/>
        <v>4202150</v>
      </c>
      <c r="F68" s="57">
        <f t="shared" si="0"/>
        <v>106.99790187710703</v>
      </c>
    </row>
    <row r="69" spans="1:6" ht="12.75" customHeight="1" x14ac:dyDescent="0.2">
      <c r="A69" s="54" t="s">
        <v>181</v>
      </c>
      <c r="B69" s="88" t="s">
        <v>182</v>
      </c>
      <c r="C69" s="55" t="s">
        <v>181</v>
      </c>
      <c r="D69" s="284">
        <v>3927320</v>
      </c>
      <c r="E69" s="284">
        <v>4202150</v>
      </c>
      <c r="F69" s="57">
        <f t="shared" si="0"/>
        <v>106.99790187710703</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24468</v>
      </c>
      <c r="E74" s="56">
        <f t="shared" si="17"/>
        <v>23661</v>
      </c>
      <c r="F74" s="57">
        <f t="shared" si="0"/>
        <v>96.701814615007351</v>
      </c>
    </row>
    <row r="75" spans="1:6" ht="12.75" customHeight="1" x14ac:dyDescent="0.2">
      <c r="A75" s="54" t="s">
        <v>193</v>
      </c>
      <c r="B75" s="88" t="s">
        <v>194</v>
      </c>
      <c r="C75" s="55" t="s">
        <v>193</v>
      </c>
      <c r="D75" s="284">
        <v>24468</v>
      </c>
      <c r="E75" s="284">
        <v>23661</v>
      </c>
      <c r="F75" s="57">
        <f t="shared" si="0"/>
        <v>96.701814615007351</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c r="E80" s="284"/>
      <c r="F80" s="57" t="str">
        <f t="shared" si="0"/>
        <v>-</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624</v>
      </c>
      <c r="E82" s="56">
        <f t="shared" si="19"/>
        <v>449</v>
      </c>
      <c r="F82" s="57">
        <f t="shared" si="0"/>
        <v>71.955128205128204</v>
      </c>
    </row>
    <row r="83" spans="1:6" ht="12.75" customHeight="1" x14ac:dyDescent="0.2">
      <c r="A83" s="54">
        <v>641</v>
      </c>
      <c r="B83" s="88" t="s">
        <v>209</v>
      </c>
      <c r="C83" s="55" t="s">
        <v>210</v>
      </c>
      <c r="D83" s="56">
        <f t="shared" ref="D83:E83" si="20">SUM(D84:D90)</f>
        <v>624</v>
      </c>
      <c r="E83" s="56">
        <f t="shared" si="20"/>
        <v>449</v>
      </c>
      <c r="F83" s="57">
        <f t="shared" si="0"/>
        <v>71.955128205128204</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624</v>
      </c>
      <c r="E85" s="284">
        <v>449</v>
      </c>
      <c r="F85" s="57">
        <f t="shared" si="0"/>
        <v>71.955128205128204</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501050</v>
      </c>
      <c r="E106" s="56">
        <f t="shared" si="23"/>
        <v>623283</v>
      </c>
      <c r="F106" s="57">
        <f t="shared" si="0"/>
        <v>124.39536972358047</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501050</v>
      </c>
      <c r="E112" s="56">
        <f t="shared" si="25"/>
        <v>623283</v>
      </c>
      <c r="F112" s="57">
        <f t="shared" si="0"/>
        <v>124.39536972358047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501050</v>
      </c>
      <c r="E117" s="284">
        <v>623283</v>
      </c>
      <c r="F117" s="57">
        <f t="shared" si="0"/>
        <v>124.39536972358047</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2600</v>
      </c>
      <c r="E124" s="56">
        <f t="shared" si="27"/>
        <v>20600</v>
      </c>
      <c r="F124" s="57">
        <f t="shared" si="0"/>
        <v>792.30769230769238</v>
      </c>
    </row>
    <row r="125" spans="1:6" ht="12.75" customHeight="1" x14ac:dyDescent="0.2">
      <c r="A125" s="54">
        <v>661</v>
      </c>
      <c r="B125" s="100" t="s">
        <v>293</v>
      </c>
      <c r="C125" s="55" t="s">
        <v>294</v>
      </c>
      <c r="D125" s="56">
        <f t="shared" ref="D125:E125" si="28">SUM(D126:D127)</f>
        <v>2600</v>
      </c>
      <c r="E125" s="56">
        <f t="shared" si="28"/>
        <v>20600</v>
      </c>
      <c r="F125" s="57">
        <f t="shared" si="0"/>
        <v>792.30769230769238</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2600</v>
      </c>
      <c r="E127" s="284">
        <v>20600</v>
      </c>
      <c r="F127" s="57">
        <f t="shared" si="0"/>
        <v>792.30769230769238</v>
      </c>
    </row>
    <row r="128" spans="1:6" ht="22.8"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797543</v>
      </c>
      <c r="E133" s="56">
        <f t="shared" si="30"/>
        <v>1460762</v>
      </c>
      <c r="F133" s="57">
        <f t="shared" ref="F133:F223" si="31">IF(D133&lt;&gt;0,IF(E133/D133&gt;=100,"&gt;&gt;100",E133/D133*100),"-")</f>
        <v>183.15777331128226</v>
      </c>
    </row>
    <row r="134" spans="1:6" ht="22.8" x14ac:dyDescent="0.2">
      <c r="A134" s="54">
        <v>671</v>
      </c>
      <c r="B134" s="229" t="s">
        <v>311</v>
      </c>
      <c r="C134" s="55" t="s">
        <v>312</v>
      </c>
      <c r="D134" s="56">
        <f t="shared" ref="D134:E134" si="32">SUM(D135:D137)</f>
        <v>797543</v>
      </c>
      <c r="E134" s="56">
        <f t="shared" si="32"/>
        <v>1460762</v>
      </c>
      <c r="F134" s="57">
        <f t="shared" si="31"/>
        <v>183.15777331128226</v>
      </c>
    </row>
    <row r="135" spans="1:6" ht="12.75" customHeight="1" x14ac:dyDescent="0.2">
      <c r="A135" s="54">
        <v>6711</v>
      </c>
      <c r="B135" s="88" t="s">
        <v>313</v>
      </c>
      <c r="C135" s="55" t="s">
        <v>314</v>
      </c>
      <c r="D135" s="284">
        <v>797543</v>
      </c>
      <c r="E135" s="284">
        <v>1460762</v>
      </c>
      <c r="F135" s="57">
        <f t="shared" si="31"/>
        <v>183.15777331128226</v>
      </c>
    </row>
    <row r="136" spans="1:6" ht="22.8" x14ac:dyDescent="0.2">
      <c r="A136" s="54">
        <v>6712</v>
      </c>
      <c r="B136" s="229" t="s">
        <v>315</v>
      </c>
      <c r="C136" s="55" t="s">
        <v>316</v>
      </c>
      <c r="D136" s="284"/>
      <c r="E136" s="284"/>
      <c r="F136" s="57" t="str">
        <f t="shared" si="31"/>
        <v>-</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4988610</v>
      </c>
      <c r="E151" s="56">
        <f t="shared" si="35"/>
        <v>6087611</v>
      </c>
      <c r="F151" s="57">
        <f t="shared" si="31"/>
        <v>122.03020480654931</v>
      </c>
    </row>
    <row r="152" spans="1:6" ht="12.75" customHeight="1" x14ac:dyDescent="0.2">
      <c r="A152" s="54">
        <v>31</v>
      </c>
      <c r="B152" s="88" t="s">
        <v>346</v>
      </c>
      <c r="C152" s="55" t="s">
        <v>35</v>
      </c>
      <c r="D152" s="56">
        <f t="shared" ref="D152:E152" si="36">D153+D158+D159</f>
        <v>4297446</v>
      </c>
      <c r="E152" s="56">
        <f t="shared" si="36"/>
        <v>4742956</v>
      </c>
      <c r="F152" s="57">
        <f t="shared" si="31"/>
        <v>110.36685510417117</v>
      </c>
    </row>
    <row r="153" spans="1:6" ht="12.75" customHeight="1" x14ac:dyDescent="0.2">
      <c r="A153" s="54">
        <v>311</v>
      </c>
      <c r="B153" s="88" t="s">
        <v>347</v>
      </c>
      <c r="C153" s="55" t="s">
        <v>348</v>
      </c>
      <c r="D153" s="56">
        <f t="shared" ref="D153:E153" si="37">SUM(D154:D157)</f>
        <v>3596114</v>
      </c>
      <c r="E153" s="56">
        <f t="shared" si="37"/>
        <v>3940139</v>
      </c>
      <c r="F153" s="57">
        <f t="shared" si="31"/>
        <v>109.56657658795021</v>
      </c>
    </row>
    <row r="154" spans="1:6" ht="12.75" customHeight="1" x14ac:dyDescent="0.2">
      <c r="A154" s="54">
        <v>3111</v>
      </c>
      <c r="B154" s="88" t="s">
        <v>349</v>
      </c>
      <c r="C154" s="55" t="s">
        <v>350</v>
      </c>
      <c r="D154" s="284">
        <v>3522399</v>
      </c>
      <c r="E154" s="284">
        <v>3802930</v>
      </c>
      <c r="F154" s="57">
        <f t="shared" si="31"/>
        <v>107.96420280609891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67377</v>
      </c>
      <c r="E156" s="284">
        <v>120506</v>
      </c>
      <c r="F156" s="57">
        <f t="shared" si="31"/>
        <v>178.85331789779895</v>
      </c>
    </row>
    <row r="157" spans="1:6" ht="12.75" customHeight="1" x14ac:dyDescent="0.2">
      <c r="A157" s="54">
        <v>3114</v>
      </c>
      <c r="B157" s="88" t="s">
        <v>355</v>
      </c>
      <c r="C157" s="55" t="s">
        <v>356</v>
      </c>
      <c r="D157" s="284">
        <v>6338</v>
      </c>
      <c r="E157" s="284">
        <v>16703</v>
      </c>
      <c r="F157" s="57">
        <f t="shared" si="31"/>
        <v>263.53739349952667</v>
      </c>
    </row>
    <row r="158" spans="1:6" ht="12.75" customHeight="1" x14ac:dyDescent="0.2">
      <c r="A158" s="54">
        <v>312</v>
      </c>
      <c r="B158" s="88" t="s">
        <v>357</v>
      </c>
      <c r="C158" s="55" t="s">
        <v>358</v>
      </c>
      <c r="D158" s="284">
        <v>108055</v>
      </c>
      <c r="E158" s="284">
        <v>154422</v>
      </c>
      <c r="F158" s="57">
        <f t="shared" si="31"/>
        <v>142.91055481005043</v>
      </c>
    </row>
    <row r="159" spans="1:6" ht="12.75" customHeight="1" x14ac:dyDescent="0.2">
      <c r="A159" s="54">
        <v>313</v>
      </c>
      <c r="B159" s="88" t="s">
        <v>359</v>
      </c>
      <c r="C159" s="55" t="s">
        <v>360</v>
      </c>
      <c r="D159" s="56">
        <f t="shared" ref="D159:E159" si="38">SUM(D160:D162)</f>
        <v>593277</v>
      </c>
      <c r="E159" s="56">
        <f t="shared" si="38"/>
        <v>648395</v>
      </c>
      <c r="F159" s="57">
        <f t="shared" si="31"/>
        <v>109.29043263096328</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593277</v>
      </c>
      <c r="E161" s="284">
        <v>648395</v>
      </c>
      <c r="F161" s="57">
        <f t="shared" si="31"/>
        <v>109.29043263096328</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688606</v>
      </c>
      <c r="E163" s="56">
        <f t="shared" si="39"/>
        <v>1340160</v>
      </c>
      <c r="F163" s="57">
        <f t="shared" si="31"/>
        <v>194.6192743019956</v>
      </c>
    </row>
    <row r="164" spans="1:6" ht="12.75" customHeight="1" x14ac:dyDescent="0.2">
      <c r="A164" s="54">
        <v>321</v>
      </c>
      <c r="B164" s="88" t="s">
        <v>368</v>
      </c>
      <c r="C164" s="55" t="s">
        <v>369</v>
      </c>
      <c r="D164" s="56">
        <f t="shared" ref="D164:E164" si="40">SUM(D165:D168)</f>
        <v>91601</v>
      </c>
      <c r="E164" s="56">
        <f t="shared" si="40"/>
        <v>282060</v>
      </c>
      <c r="F164" s="57">
        <f t="shared" si="31"/>
        <v>307.92240259385812</v>
      </c>
    </row>
    <row r="165" spans="1:6" ht="12.75" customHeight="1" x14ac:dyDescent="0.2">
      <c r="A165" s="54">
        <v>3211</v>
      </c>
      <c r="B165" s="88" t="s">
        <v>370</v>
      </c>
      <c r="C165" s="55" t="s">
        <v>371</v>
      </c>
      <c r="D165" s="284">
        <v>28960</v>
      </c>
      <c r="E165" s="284">
        <v>199409</v>
      </c>
      <c r="F165" s="57">
        <f t="shared" si="31"/>
        <v>688.56698895027625</v>
      </c>
    </row>
    <row r="166" spans="1:6" ht="12.75" customHeight="1" x14ac:dyDescent="0.2">
      <c r="A166" s="54">
        <v>3212</v>
      </c>
      <c r="B166" s="88" t="s">
        <v>372</v>
      </c>
      <c r="C166" s="55" t="s">
        <v>373</v>
      </c>
      <c r="D166" s="284">
        <v>60667</v>
      </c>
      <c r="E166" s="284">
        <v>68790</v>
      </c>
      <c r="F166" s="57">
        <f t="shared" si="31"/>
        <v>113.38948687095125</v>
      </c>
    </row>
    <row r="167" spans="1:6" ht="12.75" customHeight="1" x14ac:dyDescent="0.2">
      <c r="A167" s="54">
        <v>3213</v>
      </c>
      <c r="B167" s="88" t="s">
        <v>374</v>
      </c>
      <c r="C167" s="55" t="s">
        <v>375</v>
      </c>
      <c r="D167" s="284">
        <v>1858</v>
      </c>
      <c r="E167" s="284">
        <v>13797</v>
      </c>
      <c r="F167" s="57">
        <f t="shared" si="31"/>
        <v>742.57265877287409</v>
      </c>
    </row>
    <row r="168" spans="1:6" ht="12.75" customHeight="1" x14ac:dyDescent="0.2">
      <c r="A168" s="54">
        <v>3214</v>
      </c>
      <c r="B168" s="88" t="s">
        <v>376</v>
      </c>
      <c r="C168" s="55" t="s">
        <v>377</v>
      </c>
      <c r="D168" s="284">
        <v>116</v>
      </c>
      <c r="E168" s="284">
        <v>64</v>
      </c>
      <c r="F168" s="57">
        <f t="shared" si="31"/>
        <v>55.172413793103445</v>
      </c>
    </row>
    <row r="169" spans="1:6" ht="12.75" customHeight="1" x14ac:dyDescent="0.2">
      <c r="A169" s="54">
        <v>322</v>
      </c>
      <c r="B169" s="88" t="s">
        <v>378</v>
      </c>
      <c r="C169" s="55" t="s">
        <v>379</v>
      </c>
      <c r="D169" s="56">
        <f t="shared" ref="D169:E169" si="41">SUM(D170:D176)</f>
        <v>469713</v>
      </c>
      <c r="E169" s="56">
        <f t="shared" si="41"/>
        <v>780725</v>
      </c>
      <c r="F169" s="57">
        <f t="shared" si="31"/>
        <v>166.2131982721364</v>
      </c>
    </row>
    <row r="170" spans="1:6" ht="12.75" customHeight="1" x14ac:dyDescent="0.2">
      <c r="A170" s="54">
        <v>3221</v>
      </c>
      <c r="B170" s="88" t="s">
        <v>380</v>
      </c>
      <c r="C170" s="55" t="s">
        <v>381</v>
      </c>
      <c r="D170" s="284">
        <v>39677</v>
      </c>
      <c r="E170" s="284">
        <v>75984</v>
      </c>
      <c r="F170" s="57">
        <f t="shared" si="31"/>
        <v>191.50641429543563</v>
      </c>
    </row>
    <row r="171" spans="1:6" ht="12.75" customHeight="1" x14ac:dyDescent="0.2">
      <c r="A171" s="54">
        <v>3222</v>
      </c>
      <c r="B171" s="88" t="s">
        <v>382</v>
      </c>
      <c r="C171" s="55" t="s">
        <v>383</v>
      </c>
      <c r="D171" s="284">
        <v>331559</v>
      </c>
      <c r="E171" s="284">
        <v>488826</v>
      </c>
      <c r="F171" s="57">
        <f t="shared" si="31"/>
        <v>147.43258364273026</v>
      </c>
    </row>
    <row r="172" spans="1:6" ht="12.75" customHeight="1" x14ac:dyDescent="0.2">
      <c r="A172" s="54">
        <v>3223</v>
      </c>
      <c r="B172" s="88" t="s">
        <v>384</v>
      </c>
      <c r="C172" s="55" t="s">
        <v>385</v>
      </c>
      <c r="D172" s="284">
        <v>92957</v>
      </c>
      <c r="E172" s="284">
        <v>213091</v>
      </c>
      <c r="F172" s="57">
        <f t="shared" si="31"/>
        <v>229.23609841109331</v>
      </c>
    </row>
    <row r="173" spans="1:6" ht="12.75" customHeight="1" x14ac:dyDescent="0.2">
      <c r="A173" s="54">
        <v>3224</v>
      </c>
      <c r="B173" s="88" t="s">
        <v>386</v>
      </c>
      <c r="C173" s="55" t="s">
        <v>387</v>
      </c>
      <c r="D173" s="284">
        <v>3998</v>
      </c>
      <c r="E173" s="284">
        <v>2551</v>
      </c>
      <c r="F173" s="57">
        <f t="shared" si="31"/>
        <v>63.806903451725859</v>
      </c>
    </row>
    <row r="174" spans="1:6" ht="12.75" customHeight="1" x14ac:dyDescent="0.2">
      <c r="A174" s="54">
        <v>3225</v>
      </c>
      <c r="B174" s="88" t="s">
        <v>388</v>
      </c>
      <c r="C174" s="55" t="s">
        <v>389</v>
      </c>
      <c r="D174" s="284">
        <v>765</v>
      </c>
      <c r="E174" s="284">
        <v>273</v>
      </c>
      <c r="F174" s="57">
        <f t="shared" si="31"/>
        <v>35.686274509803923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757</v>
      </c>
      <c r="E176" s="284"/>
      <c r="F176" s="57">
        <f t="shared" si="31"/>
        <v>0</v>
      </c>
    </row>
    <row r="177" spans="1:6" ht="12.75" customHeight="1" x14ac:dyDescent="0.2">
      <c r="A177" s="54">
        <v>323</v>
      </c>
      <c r="B177" s="88" t="s">
        <v>394</v>
      </c>
      <c r="C177" s="55" t="s">
        <v>395</v>
      </c>
      <c r="D177" s="56">
        <f t="shared" ref="D177:E177" si="42">SUM(D178:D186)</f>
        <v>103977</v>
      </c>
      <c r="E177" s="56">
        <f t="shared" si="42"/>
        <v>174537</v>
      </c>
      <c r="F177" s="57">
        <f t="shared" si="31"/>
        <v>167.86116160304684</v>
      </c>
    </row>
    <row r="178" spans="1:6" ht="12.75" customHeight="1" x14ac:dyDescent="0.2">
      <c r="A178" s="54">
        <v>3231</v>
      </c>
      <c r="B178" s="88" t="s">
        <v>396</v>
      </c>
      <c r="C178" s="55" t="s">
        <v>397</v>
      </c>
      <c r="D178" s="284">
        <v>10193</v>
      </c>
      <c r="E178" s="284">
        <v>12692</v>
      </c>
      <c r="F178" s="57">
        <f t="shared" si="31"/>
        <v>124.51682527224565</v>
      </c>
    </row>
    <row r="179" spans="1:6" ht="12.75" customHeight="1" x14ac:dyDescent="0.2">
      <c r="A179" s="54">
        <v>3232</v>
      </c>
      <c r="B179" s="88" t="s">
        <v>398</v>
      </c>
      <c r="C179" s="55" t="s">
        <v>399</v>
      </c>
      <c r="D179" s="284">
        <v>16499</v>
      </c>
      <c r="E179" s="284">
        <v>33094</v>
      </c>
      <c r="F179" s="57">
        <f t="shared" si="31"/>
        <v>200.58185344566337</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53639</v>
      </c>
      <c r="E181" s="284">
        <v>58763</v>
      </c>
      <c r="F181" s="57">
        <f t="shared" si="31"/>
        <v>109.55275079699472</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13755</v>
      </c>
      <c r="E183" s="284">
        <v>43305</v>
      </c>
      <c r="F183" s="57">
        <f t="shared" si="31"/>
        <v>314.83097055616139</v>
      </c>
    </row>
    <row r="184" spans="1:6" ht="12.75" customHeight="1" x14ac:dyDescent="0.2">
      <c r="A184" s="54">
        <v>3237</v>
      </c>
      <c r="B184" s="88" t="s">
        <v>408</v>
      </c>
      <c r="C184" s="55" t="s">
        <v>409</v>
      </c>
      <c r="D184" s="284">
        <v>969</v>
      </c>
      <c r="E184" s="284">
        <v>469</v>
      </c>
      <c r="F184" s="57">
        <f t="shared" si="31"/>
        <v>48.40041279669763</v>
      </c>
    </row>
    <row r="185" spans="1:6" ht="12.75" customHeight="1" x14ac:dyDescent="0.2">
      <c r="A185" s="54">
        <v>3238</v>
      </c>
      <c r="B185" s="88" t="s">
        <v>410</v>
      </c>
      <c r="C185" s="55" t="s">
        <v>411</v>
      </c>
      <c r="D185" s="284">
        <v>4650</v>
      </c>
      <c r="E185" s="284">
        <v>5681</v>
      </c>
      <c r="F185" s="57">
        <f t="shared" si="31"/>
        <v>122.17204301075269</v>
      </c>
    </row>
    <row r="186" spans="1:6" ht="12.75" customHeight="1" x14ac:dyDescent="0.2">
      <c r="A186" s="54">
        <v>3239</v>
      </c>
      <c r="B186" s="88" t="s">
        <v>412</v>
      </c>
      <c r="C186" s="55" t="s">
        <v>413</v>
      </c>
      <c r="D186" s="284">
        <v>4272</v>
      </c>
      <c r="E186" s="284">
        <v>20533</v>
      </c>
      <c r="F186" s="57">
        <f t="shared" si="31"/>
        <v>480.64138576779033</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23315</v>
      </c>
      <c r="E188" s="56">
        <f t="shared" si="43"/>
        <v>102838</v>
      </c>
      <c r="F188" s="57">
        <f t="shared" si="31"/>
        <v>441.08084923868756</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2826</v>
      </c>
      <c r="E190" s="284">
        <v>2798</v>
      </c>
      <c r="F190" s="57">
        <f t="shared" si="31"/>
        <v>99.009200283085633</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4750</v>
      </c>
      <c r="E192" s="284">
        <v>4900</v>
      </c>
      <c r="F192" s="57">
        <f t="shared" si="31"/>
        <v>103.15789473684211</v>
      </c>
    </row>
    <row r="193" spans="1:6" ht="12.75" customHeight="1" x14ac:dyDescent="0.2">
      <c r="A193" s="54">
        <v>3295</v>
      </c>
      <c r="B193" s="88" t="s">
        <v>426</v>
      </c>
      <c r="C193" s="55" t="s">
        <v>427</v>
      </c>
      <c r="D193" s="284">
        <v>10250</v>
      </c>
      <c r="E193" s="284">
        <v>11250</v>
      </c>
      <c r="F193" s="57">
        <f t="shared" si="31"/>
        <v>109.75609756097562</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5489</v>
      </c>
      <c r="E195" s="284">
        <v>83890</v>
      </c>
      <c r="F195" s="57">
        <f t="shared" si="31"/>
        <v>1528.3293860448168</v>
      </c>
    </row>
    <row r="196" spans="1:6" ht="12.75" customHeight="1" x14ac:dyDescent="0.2">
      <c r="A196" s="54">
        <v>34</v>
      </c>
      <c r="B196" s="229" t="s">
        <v>432</v>
      </c>
      <c r="C196" s="55" t="s">
        <v>433</v>
      </c>
      <c r="D196" s="56">
        <f t="shared" ref="D196:E196" si="44">D197+D202+D210</f>
        <v>2558</v>
      </c>
      <c r="E196" s="56">
        <f t="shared" si="44"/>
        <v>4495</v>
      </c>
      <c r="F196" s="57">
        <f t="shared" si="31"/>
        <v>175.72322126661456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2558</v>
      </c>
      <c r="E210" s="56">
        <f t="shared" si="47"/>
        <v>4495</v>
      </c>
      <c r="F210" s="57">
        <f t="shared" si="31"/>
        <v>175.72322126661456</v>
      </c>
    </row>
    <row r="211" spans="1:6" ht="12.75" customHeight="1" x14ac:dyDescent="0.2">
      <c r="A211" s="54">
        <v>3431</v>
      </c>
      <c r="B211" s="229" t="s">
        <v>462</v>
      </c>
      <c r="C211" s="55" t="s">
        <v>463</v>
      </c>
      <c r="D211" s="284">
        <v>2558</v>
      </c>
      <c r="E211" s="284">
        <v>4495</v>
      </c>
      <c r="F211" s="57">
        <f t="shared" si="31"/>
        <v>175.72322126661456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2.8" x14ac:dyDescent="0.2">
      <c r="A250" s="54" t="s">
        <v>538</v>
      </c>
      <c r="B250" s="88" t="s">
        <v>203</v>
      </c>
      <c r="C250" s="55" t="s">
        <v>538</v>
      </c>
      <c r="D250" s="284"/>
      <c r="E250" s="284"/>
      <c r="F250" s="57" t="str">
        <f t="shared" si="61"/>
        <v>-</v>
      </c>
    </row>
    <row r="251" spans="1:6" ht="22.8" x14ac:dyDescent="0.2">
      <c r="A251" s="54" t="s">
        <v>539</v>
      </c>
      <c r="B251" s="88" t="s">
        <v>205</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4988610</v>
      </c>
      <c r="E289" s="56">
        <f t="shared" si="79"/>
        <v>6087611</v>
      </c>
      <c r="F289" s="57">
        <f t="shared" si="76"/>
        <v>122.03020480654931</v>
      </c>
    </row>
    <row r="290" spans="1:6" ht="12.75" customHeight="1" x14ac:dyDescent="0.2">
      <c r="A290" s="54" t="s">
        <v>605</v>
      </c>
      <c r="B290" s="88" t="s">
        <v>616</v>
      </c>
      <c r="C290" s="55" t="s">
        <v>617</v>
      </c>
      <c r="D290" s="56">
        <f>IF(D6&gt;=D289,D6-D289,0)</f>
        <v>264995</v>
      </c>
      <c r="E290" s="56">
        <f>IF(E6&gt;=E289,E6-E289,0)</f>
        <v>243294</v>
      </c>
      <c r="F290" s="57">
        <f t="shared" si="76"/>
        <v>91.810788882809106</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390078</v>
      </c>
      <c r="E292" s="284">
        <v>350818</v>
      </c>
      <c r="F292" s="57">
        <f t="shared" si="76"/>
        <v>89.935346264080522</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12" x14ac:dyDescent="0.2">
      <c r="A295" s="54">
        <v>9661</v>
      </c>
      <c r="B295" s="88" t="s">
        <v>626</v>
      </c>
      <c r="C295" s="55" t="s">
        <v>627</v>
      </c>
      <c r="D295" s="284">
        <v>8640</v>
      </c>
      <c r="E295" s="284">
        <v>9880</v>
      </c>
      <c r="F295" s="57">
        <f t="shared" si="76"/>
        <v>114.35185185185186</v>
      </c>
    </row>
    <row r="296" spans="1:6" ht="12.75" customHeight="1" x14ac:dyDescent="0.2">
      <c r="A296" s="61" t="s">
        <v>628</v>
      </c>
      <c r="B296" s="91" t="s">
        <v>629</v>
      </c>
      <c r="C296" s="62" t="s">
        <v>628</v>
      </c>
      <c r="D296" s="285">
        <v>8640</v>
      </c>
      <c r="E296" s="285">
        <v>9880</v>
      </c>
      <c r="F296" s="63">
        <f t="shared" si="76"/>
        <v>114.35185185185186</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13074</v>
      </c>
      <c r="E350" s="56">
        <f t="shared" si="95"/>
        <v>203375</v>
      </c>
      <c r="F350" s="57">
        <f t="shared" si="81"/>
        <v>1555.5683035031359</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13074</v>
      </c>
      <c r="E363" s="56">
        <f t="shared" si="99"/>
        <v>63837</v>
      </c>
      <c r="F363" s="57">
        <f t="shared" si="81"/>
        <v>488.27443781551165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12494</v>
      </c>
      <c r="E369" s="56">
        <f t="shared" si="101"/>
        <v>63837</v>
      </c>
      <c r="F369" s="57">
        <f t="shared" si="81"/>
        <v>510.94125180086439</v>
      </c>
    </row>
    <row r="370" spans="1:6" ht="12.75" customHeight="1" x14ac:dyDescent="0.2">
      <c r="A370" s="54">
        <v>4221</v>
      </c>
      <c r="B370" s="88" t="s">
        <v>671</v>
      </c>
      <c r="C370" s="55" t="s">
        <v>763</v>
      </c>
      <c r="D370" s="284">
        <v>12494</v>
      </c>
      <c r="E370" s="284">
        <v>63837</v>
      </c>
      <c r="F370" s="57">
        <f t="shared" si="81"/>
        <v>510.94125180086439</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580</v>
      </c>
      <c r="E383" s="56">
        <f t="shared" si="103"/>
        <v>0</v>
      </c>
      <c r="F383" s="57">
        <f t="shared" si="81"/>
        <v>0</v>
      </c>
    </row>
    <row r="384" spans="1:6" ht="12.75" customHeight="1" x14ac:dyDescent="0.2">
      <c r="A384" s="54">
        <v>4241</v>
      </c>
      <c r="B384" s="88" t="s">
        <v>780</v>
      </c>
      <c r="C384" s="55" t="s">
        <v>781</v>
      </c>
      <c r="D384" s="284">
        <v>580</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139538</v>
      </c>
      <c r="F402" s="57" t="str">
        <f t="shared" si="81"/>
        <v>-</v>
      </c>
    </row>
    <row r="403" spans="1:6" ht="12.75" customHeight="1" x14ac:dyDescent="0.2">
      <c r="A403" s="54">
        <v>451</v>
      </c>
      <c r="B403" s="88" t="s">
        <v>808</v>
      </c>
      <c r="C403" s="55" t="s">
        <v>809</v>
      </c>
      <c r="D403" s="284"/>
      <c r="E403" s="284">
        <v>139538</v>
      </c>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13074</v>
      </c>
      <c r="E408" s="56">
        <f t="shared" si="111"/>
        <v>203375</v>
      </c>
      <c r="F408" s="57">
        <f t="shared" si="81"/>
        <v>1555.5683035031359</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5253605</v>
      </c>
      <c r="E412" s="56">
        <f>E6+E298</f>
        <v>6330905</v>
      </c>
      <c r="F412" s="57">
        <f t="shared" si="81"/>
        <v>120.50591926876876</v>
      </c>
    </row>
    <row r="413" spans="1:6" ht="12.75" customHeight="1" x14ac:dyDescent="0.2">
      <c r="A413" s="54" t="s">
        <v>605</v>
      </c>
      <c r="B413" s="88" t="s">
        <v>828</v>
      </c>
      <c r="C413" s="55" t="s">
        <v>829</v>
      </c>
      <c r="D413" s="56">
        <f t="shared" ref="D413:E413" si="112">D289+D350</f>
        <v>5001684</v>
      </c>
      <c r="E413" s="56">
        <f t="shared" si="112"/>
        <v>6290986</v>
      </c>
      <c r="F413" s="57">
        <f t="shared" si="81"/>
        <v>125.77735818576303</v>
      </c>
    </row>
    <row r="414" spans="1:6" ht="12.75" customHeight="1" x14ac:dyDescent="0.2">
      <c r="A414" s="54" t="s">
        <v>605</v>
      </c>
      <c r="B414" s="88" t="s">
        <v>830</v>
      </c>
      <c r="C414" s="55" t="s">
        <v>831</v>
      </c>
      <c r="D414" s="56">
        <f t="shared" ref="D414:E414" si="113">IF(D412&gt;=D413,D412-D413,0)</f>
        <v>251921</v>
      </c>
      <c r="E414" s="56">
        <f t="shared" si="113"/>
        <v>39919</v>
      </c>
      <c r="F414" s="57">
        <f t="shared" si="81"/>
        <v>15.845840561128291</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390078</v>
      </c>
      <c r="E416" s="56">
        <f t="shared" si="115"/>
        <v>350818</v>
      </c>
      <c r="F416" s="57">
        <f t="shared" si="81"/>
        <v>89.935346264080522</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5253605</v>
      </c>
      <c r="E639" s="56">
        <f t="shared" si="180"/>
        <v>6330905</v>
      </c>
      <c r="F639" s="57">
        <f t="shared" si="119"/>
        <v>120.50591926876876</v>
      </c>
    </row>
    <row r="640" spans="1:6" ht="12.75" customHeight="1" x14ac:dyDescent="0.2">
      <c r="A640" s="54" t="s">
        <v>605</v>
      </c>
      <c r="B640" s="88" t="s">
        <v>1274</v>
      </c>
      <c r="C640" s="55" t="s">
        <v>1275</v>
      </c>
      <c r="D640" s="56">
        <f t="shared" ref="D640:E640" si="181">D413+D528</f>
        <v>5001684</v>
      </c>
      <c r="E640" s="56">
        <f t="shared" si="181"/>
        <v>6290986</v>
      </c>
      <c r="F640" s="57">
        <f t="shared" si="119"/>
        <v>125.77735818576303</v>
      </c>
    </row>
    <row r="641" spans="1:6" ht="12.75" customHeight="1" x14ac:dyDescent="0.2">
      <c r="A641" s="54" t="s">
        <v>605</v>
      </c>
      <c r="B641" s="88" t="s">
        <v>1276</v>
      </c>
      <c r="C641" s="55" t="s">
        <v>1277</v>
      </c>
      <c r="D641" s="56">
        <f t="shared" ref="D641:E641" si="182">IF(D639&gt;=D640,D639-D640,0)</f>
        <v>251921</v>
      </c>
      <c r="E641" s="56">
        <f t="shared" si="182"/>
        <v>39919</v>
      </c>
      <c r="F641" s="57">
        <f t="shared" si="119"/>
        <v>15.845840561128291</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2.8" x14ac:dyDescent="0.2">
      <c r="A643" s="66" t="s">
        <v>1280</v>
      </c>
      <c r="B643" s="88" t="s">
        <v>1281</v>
      </c>
      <c r="C643" s="67" t="s">
        <v>1280</v>
      </c>
      <c r="D643" s="56">
        <f t="shared" ref="D643:E643" si="184">IF(D416-D417+D637-D638&gt;=0,D416-D417+D637-D638,0)</f>
        <v>390078</v>
      </c>
      <c r="E643" s="56">
        <f t="shared" si="184"/>
        <v>350818</v>
      </c>
      <c r="F643" s="57">
        <f t="shared" si="119"/>
        <v>89.935346264080522</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641999</v>
      </c>
      <c r="E645" s="56">
        <f t="shared" si="186"/>
        <v>390737</v>
      </c>
      <c r="F645" s="57">
        <f t="shared" si="119"/>
        <v>60.86255586067891</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v>629795</v>
      </c>
      <c r="E647" s="285">
        <v>670850</v>
      </c>
      <c r="F647" s="63">
        <f t="shared" si="119"/>
        <v>106.51878785954159</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641713</v>
      </c>
      <c r="E649" s="284">
        <v>707529</v>
      </c>
      <c r="F649" s="57">
        <f t="shared" ref="F649:F724" si="188">IF(D649&lt;&gt;0,IF(E649/D649&gt;=100,"&gt;&gt;100",E649/D649*100),"-")</f>
        <v>110.25629837637698</v>
      </c>
    </row>
    <row r="650" spans="1:6" ht="12.75" customHeight="1" x14ac:dyDescent="0.2">
      <c r="A650" s="54" t="s">
        <v>1293</v>
      </c>
      <c r="B650" s="88" t="s">
        <v>1294</v>
      </c>
      <c r="C650" s="55" t="s">
        <v>1293</v>
      </c>
      <c r="D650" s="284">
        <v>940567</v>
      </c>
      <c r="E650" s="284">
        <v>902264</v>
      </c>
      <c r="F650" s="57">
        <f t="shared" si="188"/>
        <v>95.927669161261235</v>
      </c>
    </row>
    <row r="651" spans="1:6" ht="12.75" customHeight="1" x14ac:dyDescent="0.2">
      <c r="A651" s="54" t="s">
        <v>1295</v>
      </c>
      <c r="B651" s="88" t="s">
        <v>1296</v>
      </c>
      <c r="C651" s="55" t="s">
        <v>1295</v>
      </c>
      <c r="D651" s="284">
        <v>772619</v>
      </c>
      <c r="E651" s="284">
        <v>990277</v>
      </c>
      <c r="F651" s="57">
        <f t="shared" si="188"/>
        <v>128.17145320008956</v>
      </c>
    </row>
    <row r="652" spans="1:6" ht="22.8" x14ac:dyDescent="0.2">
      <c r="A652" s="54">
        <v>11</v>
      </c>
      <c r="B652" s="88" t="s">
        <v>1297</v>
      </c>
      <c r="C652" s="55" t="s">
        <v>1298</v>
      </c>
      <c r="D652" s="56">
        <f t="shared" ref="D652:E652" si="189">+D649+D650-D651</f>
        <v>809661</v>
      </c>
      <c r="E652" s="56">
        <f t="shared" si="189"/>
        <v>619516</v>
      </c>
      <c r="F652" s="57">
        <f t="shared" si="188"/>
        <v>76.515479935429767</v>
      </c>
    </row>
    <row r="653" spans="1:6" ht="22.8" x14ac:dyDescent="0.2">
      <c r="A653" s="54" t="s">
        <v>605</v>
      </c>
      <c r="B653" s="88" t="s">
        <v>1299</v>
      </c>
      <c r="C653" s="55" t="s">
        <v>1300</v>
      </c>
      <c r="D653" s="307"/>
      <c r="E653" s="307"/>
      <c r="F653" s="57" t="str">
        <f t="shared" si="188"/>
        <v>-</v>
      </c>
    </row>
    <row r="654" spans="1:6" ht="22.8" x14ac:dyDescent="0.2">
      <c r="A654" s="54" t="s">
        <v>605</v>
      </c>
      <c r="B654" s="88" t="s">
        <v>1301</v>
      </c>
      <c r="C654" s="55" t="s">
        <v>1302</v>
      </c>
      <c r="D654" s="307">
        <v>54</v>
      </c>
      <c r="E654" s="307">
        <v>54</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54</v>
      </c>
      <c r="E656" s="307">
        <v>54</v>
      </c>
      <c r="F656" s="57">
        <f t="shared" si="188"/>
        <v>100</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3922360</v>
      </c>
      <c r="E675" s="284">
        <v>4195640</v>
      </c>
      <c r="F675" s="57">
        <f t="shared" si="188"/>
        <v>106.96723401217633</v>
      </c>
    </row>
    <row r="676" spans="1:6" ht="22.8" x14ac:dyDescent="0.2">
      <c r="A676" s="54">
        <v>63613</v>
      </c>
      <c r="B676" s="229" t="s">
        <v>1346</v>
      </c>
      <c r="C676" s="55" t="s">
        <v>1347</v>
      </c>
      <c r="D676" s="284">
        <v>4960</v>
      </c>
      <c r="E676" s="284">
        <v>6510</v>
      </c>
      <c r="F676" s="57">
        <f t="shared" si="188"/>
        <v>131.25</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24468</v>
      </c>
      <c r="E694" s="284">
        <v>23661</v>
      </c>
      <c r="F694" s="57">
        <f t="shared" si="188"/>
        <v>96.701814615007351</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496560</v>
      </c>
      <c r="E710" s="284">
        <v>539183</v>
      </c>
      <c r="F710" s="57">
        <f t="shared" si="188"/>
        <v>108.58365555018527</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v>10574</v>
      </c>
      <c r="F717" s="57" t="str">
        <f t="shared" si="188"/>
        <v>-</v>
      </c>
    </row>
    <row r="718" spans="1:6" ht="12.75" customHeight="1" x14ac:dyDescent="0.2">
      <c r="A718" s="54">
        <v>32121</v>
      </c>
      <c r="B718" s="88" t="s">
        <v>1412</v>
      </c>
      <c r="C718" s="55" t="s">
        <v>1413</v>
      </c>
      <c r="D718" s="284">
        <v>60667</v>
      </c>
      <c r="E718" s="284">
        <v>68790</v>
      </c>
      <c r="F718" s="57">
        <f t="shared" si="188"/>
        <v>113.38948687095125</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12200</v>
      </c>
      <c r="E720" s="284">
        <v>34100</v>
      </c>
      <c r="F720" s="57">
        <f t="shared" si="188"/>
        <v>279.50819672131149</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ref="F980:F982" si="191">IF(D980&lt;&gt;0,IF(E980/D980&gt;=100,"&gt;&gt;100",E980/D980*100),"-")</f>
        <v>-</v>
      </c>
    </row>
    <row r="981" spans="1:6" ht="22.8" x14ac:dyDescent="0.2">
      <c r="A981" s="54">
        <v>54772</v>
      </c>
      <c r="B981" s="88" t="s">
        <v>1937</v>
      </c>
      <c r="C981" s="55" t="s">
        <v>1938</v>
      </c>
      <c r="D981" s="284"/>
      <c r="E981" s="284"/>
      <c r="F981" s="57" t="str">
        <f t="shared" si="191"/>
        <v>-</v>
      </c>
    </row>
    <row r="982" spans="1:6" ht="22.8" x14ac:dyDescent="0.2">
      <c r="A982" s="61">
        <v>55312</v>
      </c>
      <c r="B982" s="91" t="s">
        <v>1939</v>
      </c>
      <c r="C982" s="62" t="s">
        <v>1940</v>
      </c>
      <c r="D982" s="285"/>
      <c r="E982" s="285"/>
      <c r="F982" s="63" t="str">
        <f t="shared" si="191"/>
        <v>-</v>
      </c>
    </row>
    <row r="983" spans="1:6" ht="20.100000000000001" customHeight="1" x14ac:dyDescent="0.25">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2">IF(D985&lt;&gt;0,IF(E985/D985&gt;=100,"&gt;&gt;100",E985/D985*100),"-")</f>
        <v>-</v>
      </c>
    </row>
    <row r="986" spans="1:6" ht="12" x14ac:dyDescent="0.2">
      <c r="A986" s="54" t="s">
        <v>1948</v>
      </c>
      <c r="B986" s="88" t="s">
        <v>1949</v>
      </c>
      <c r="C986" s="55" t="s">
        <v>1948</v>
      </c>
      <c r="D986" s="287"/>
      <c r="E986" s="287"/>
      <c r="F986" s="57" t="str">
        <f t="shared" si="192"/>
        <v>-</v>
      </c>
    </row>
    <row r="987" spans="1:6" ht="22.8" x14ac:dyDescent="0.2">
      <c r="A987" s="54" t="s">
        <v>1950</v>
      </c>
      <c r="B987" s="88" t="s">
        <v>1951</v>
      </c>
      <c r="C987" s="55" t="s">
        <v>1950</v>
      </c>
      <c r="D987" s="287"/>
      <c r="E987" s="287"/>
      <c r="F987" s="57" t="str">
        <f t="shared" si="192"/>
        <v>-</v>
      </c>
    </row>
    <row r="988" spans="1:6" ht="22.8"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2.8"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55" workbookViewId="0">
      <selection activeCell="D32" sqref="D32"/>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937252</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6351230</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v>466</v>
      </c>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6147389</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4791093</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1343174</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v>4495</v>
      </c>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v>8627</v>
      </c>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v>203375</v>
      </c>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6426442</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v>466</v>
      </c>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6176101</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4758895</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1411998</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v>5208</v>
      </c>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v>249875</v>
      </c>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862040</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727451</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727451</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658556</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v>658556</v>
      </c>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46008</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v>46008</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75</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v>75</v>
      </c>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22812</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v>2956</v>
      </c>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v>5988</v>
      </c>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v>6809</v>
      </c>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v>7059</v>
      </c>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134589</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v>134589</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2856</v>
      </c>
      <c r="B1" s="373"/>
      <c r="C1" s="373"/>
      <c r="D1" s="373"/>
      <c r="E1" s="80" t="s">
        <v>2998</v>
      </c>
      <c r="F1" s="80"/>
      <c r="G1" s="80"/>
      <c r="H1" s="80"/>
      <c r="I1" s="80"/>
      <c r="J1" s="80"/>
      <c r="K1" s="80"/>
      <c r="L1" s="80"/>
      <c r="M1" s="80"/>
      <c r="N1" s="80"/>
      <c r="O1" s="80"/>
      <c r="P1" s="80"/>
    </row>
    <row r="2" spans="1:16" ht="37.5" customHeight="1" x14ac:dyDescent="0.25">
      <c r="A2" s="375" t="s">
        <v>2999</v>
      </c>
      <c r="B2" s="373"/>
      <c r="C2" s="373"/>
      <c r="D2" s="373"/>
    </row>
    <row r="3" spans="1:16" ht="29.25" customHeight="1" x14ac:dyDescent="0.25">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14138</v>
      </c>
      <c r="P3" s="80"/>
    </row>
    <row r="4" spans="1:16" ht="19.5" customHeight="1" x14ac:dyDescent="0.25">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5">
      <c r="A19" s="376" t="s">
        <v>3021</v>
      </c>
      <c r="B19" s="377"/>
      <c r="C19" s="378"/>
      <c r="D19" s="143"/>
      <c r="E19" s="80">
        <f>SUM(E20:E274)</f>
        <v>0</v>
      </c>
      <c r="F19" s="80">
        <f>SUM(F20:F274)</f>
        <v>4</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5">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3298</v>
      </c>
      <c r="B1" s="389"/>
      <c r="C1" s="389"/>
      <c r="D1" s="322"/>
    </row>
    <row r="2" spans="1:17" ht="33" customHeight="1" x14ac:dyDescent="0.25">
      <c r="A2" s="390" t="s">
        <v>3299</v>
      </c>
      <c r="B2" s="391"/>
      <c r="C2" s="386"/>
      <c r="D2" s="4"/>
      <c r="E2" s="4"/>
      <c r="F2" s="4"/>
      <c r="G2" s="4"/>
      <c r="H2" s="4"/>
      <c r="I2" s="4"/>
      <c r="J2" s="4"/>
      <c r="K2" s="4"/>
      <c r="L2" s="4"/>
      <c r="M2" s="4"/>
      <c r="N2" s="4"/>
      <c r="O2" s="4"/>
      <c r="P2" s="4"/>
      <c r="Q2" s="4"/>
    </row>
    <row r="3" spans="1:17" ht="18.75" customHeight="1" x14ac:dyDescent="0.25">
      <c r="A3" s="43" t="s">
        <v>3300</v>
      </c>
      <c r="B3" s="392" t="s">
        <v>3301</v>
      </c>
      <c r="C3" s="386"/>
      <c r="D3" s="4"/>
      <c r="E3" s="4"/>
      <c r="F3" s="4"/>
      <c r="G3" s="4"/>
      <c r="H3" s="4"/>
      <c r="I3" s="4"/>
      <c r="J3" s="4"/>
      <c r="K3" s="4"/>
      <c r="L3" s="4"/>
      <c r="M3" s="4"/>
      <c r="N3" s="4"/>
      <c r="O3" s="4"/>
      <c r="P3" s="4"/>
      <c r="Q3" s="4"/>
    </row>
    <row r="4" spans="1:17" ht="37.5" hidden="1" customHeight="1" x14ac:dyDescent="0.25">
      <c r="A4" s="44" t="s">
        <v>3302</v>
      </c>
      <c r="B4" s="385" t="s">
        <v>3303</v>
      </c>
      <c r="C4" s="386"/>
      <c r="D4" s="4"/>
      <c r="E4" s="4"/>
      <c r="F4" s="4"/>
      <c r="G4" s="4"/>
      <c r="H4" s="4"/>
      <c r="I4" s="4"/>
      <c r="J4" s="4"/>
      <c r="K4" s="4"/>
      <c r="L4" s="4"/>
      <c r="M4" s="4"/>
      <c r="N4" s="4"/>
      <c r="O4" s="4"/>
      <c r="P4" s="4"/>
      <c r="Q4" s="4"/>
    </row>
    <row r="5" spans="1:17" ht="48" hidden="1" customHeight="1" x14ac:dyDescent="0.25">
      <c r="A5" s="44" t="s">
        <v>3302</v>
      </c>
      <c r="B5" s="385" t="s">
        <v>3304</v>
      </c>
      <c r="C5" s="386"/>
      <c r="D5" s="4"/>
      <c r="E5" s="4"/>
      <c r="F5" s="4"/>
      <c r="G5" s="4"/>
      <c r="H5" s="4"/>
      <c r="I5" s="4"/>
      <c r="J5" s="4"/>
      <c r="K5" s="4"/>
      <c r="L5" s="4"/>
      <c r="M5" s="4"/>
      <c r="N5" s="4"/>
      <c r="O5" s="4"/>
      <c r="P5" s="4"/>
      <c r="Q5" s="4"/>
    </row>
    <row r="6" spans="1:17" ht="59.25" hidden="1" customHeight="1" x14ac:dyDescent="0.25">
      <c r="A6" s="44" t="s">
        <v>3302</v>
      </c>
      <c r="B6" s="385" t="s">
        <v>3305</v>
      </c>
      <c r="C6" s="386"/>
      <c r="D6" s="4"/>
      <c r="E6" s="4"/>
      <c r="F6" s="4"/>
      <c r="G6" s="4"/>
      <c r="H6" s="4"/>
      <c r="I6" s="4"/>
      <c r="J6" s="4"/>
      <c r="K6" s="4"/>
      <c r="L6" s="4"/>
      <c r="M6" s="4"/>
      <c r="N6" s="4"/>
      <c r="O6" s="4"/>
      <c r="P6" s="4"/>
      <c r="Q6" s="4"/>
    </row>
    <row r="7" spans="1:17" ht="48" hidden="1" customHeight="1" x14ac:dyDescent="0.25">
      <c r="A7" s="44" t="s">
        <v>3306</v>
      </c>
      <c r="B7" s="385" t="s">
        <v>3307</v>
      </c>
      <c r="C7" s="386"/>
      <c r="D7" s="4"/>
      <c r="E7" s="4"/>
      <c r="F7" s="4"/>
      <c r="G7" s="4"/>
      <c r="H7" s="4"/>
      <c r="I7" s="4"/>
      <c r="J7" s="4"/>
      <c r="K7" s="4"/>
      <c r="L7" s="4"/>
      <c r="M7" s="4"/>
      <c r="N7" s="4"/>
      <c r="O7" s="4"/>
      <c r="P7" s="4"/>
      <c r="Q7" s="4"/>
    </row>
    <row r="8" spans="1:17" ht="41.25" hidden="1" customHeight="1" x14ac:dyDescent="0.25">
      <c r="A8" s="44" t="s">
        <v>3308</v>
      </c>
      <c r="B8" s="385" t="s">
        <v>3309</v>
      </c>
      <c r="C8" s="386"/>
      <c r="D8" s="4"/>
      <c r="E8" s="4"/>
      <c r="F8" s="4"/>
      <c r="G8" s="4"/>
      <c r="H8" s="4"/>
      <c r="I8" s="4"/>
      <c r="J8" s="4"/>
      <c r="K8" s="4"/>
      <c r="L8" s="4"/>
      <c r="M8" s="4"/>
      <c r="N8" s="4"/>
      <c r="O8" s="4"/>
      <c r="P8" s="4"/>
      <c r="Q8" s="4"/>
    </row>
    <row r="9" spans="1:17" ht="59.25" hidden="1" customHeight="1" x14ac:dyDescent="0.25">
      <c r="A9" s="44" t="s">
        <v>3310</v>
      </c>
      <c r="B9" s="385" t="s">
        <v>3311</v>
      </c>
      <c r="C9" s="386"/>
      <c r="D9" s="4"/>
      <c r="E9" s="4"/>
      <c r="F9" s="4"/>
      <c r="G9" s="4"/>
      <c r="H9" s="4"/>
      <c r="I9" s="4"/>
      <c r="J9" s="4"/>
      <c r="K9" s="4"/>
      <c r="L9" s="4"/>
      <c r="M9" s="4"/>
      <c r="N9" s="4"/>
      <c r="O9" s="4"/>
      <c r="P9" s="4"/>
      <c r="Q9" s="4"/>
    </row>
    <row r="10" spans="1:17" ht="61.5" hidden="1" customHeight="1" x14ac:dyDescent="0.25">
      <c r="A10" s="44" t="s">
        <v>3310</v>
      </c>
      <c r="B10" s="385" t="s">
        <v>3312</v>
      </c>
      <c r="C10" s="386"/>
      <c r="D10" s="4"/>
      <c r="E10" s="4"/>
      <c r="F10" s="4"/>
      <c r="G10" s="4"/>
      <c r="H10" s="4"/>
      <c r="I10" s="4"/>
      <c r="J10" s="4"/>
      <c r="K10" s="4"/>
      <c r="L10" s="4"/>
      <c r="M10" s="4"/>
      <c r="N10" s="4"/>
      <c r="O10" s="4"/>
      <c r="P10" s="4"/>
      <c r="Q10" s="4"/>
    </row>
    <row r="11" spans="1:17" ht="43.5" hidden="1" customHeight="1" x14ac:dyDescent="0.25">
      <c r="A11" s="44" t="s">
        <v>3310</v>
      </c>
      <c r="B11" s="385" t="s">
        <v>3313</v>
      </c>
      <c r="C11" s="386"/>
      <c r="D11" s="4"/>
      <c r="E11" s="4"/>
      <c r="F11" s="4"/>
      <c r="G11" s="4"/>
      <c r="H11" s="4"/>
      <c r="I11" s="4"/>
      <c r="J11" s="4"/>
      <c r="K11" s="4"/>
      <c r="L11" s="4"/>
      <c r="M11" s="4"/>
      <c r="N11" s="4"/>
      <c r="O11" s="4"/>
      <c r="P11" s="4"/>
      <c r="Q11" s="4"/>
    </row>
    <row r="12" spans="1:17" ht="27.75" hidden="1" customHeight="1" x14ac:dyDescent="0.25">
      <c r="A12" s="44" t="s">
        <v>3314</v>
      </c>
      <c r="B12" s="385" t="s">
        <v>3315</v>
      </c>
      <c r="C12" s="386"/>
      <c r="D12" s="4"/>
      <c r="E12" s="4"/>
      <c r="F12" s="4"/>
      <c r="G12" s="4"/>
      <c r="H12" s="4"/>
      <c r="I12" s="4"/>
      <c r="J12" s="4"/>
      <c r="K12" s="4"/>
      <c r="L12" s="4"/>
      <c r="M12" s="4"/>
      <c r="N12" s="4"/>
      <c r="O12" s="4"/>
      <c r="P12" s="4"/>
      <c r="Q12" s="4"/>
    </row>
    <row r="13" spans="1:17" ht="27.75" hidden="1" customHeight="1" x14ac:dyDescent="0.25">
      <c r="A13" s="44" t="s">
        <v>3316</v>
      </c>
      <c r="B13" s="385" t="s">
        <v>3317</v>
      </c>
      <c r="C13" s="386"/>
      <c r="D13" s="4"/>
      <c r="E13" s="4"/>
      <c r="F13" s="4"/>
      <c r="G13" s="4"/>
      <c r="H13" s="4"/>
      <c r="I13" s="4"/>
      <c r="J13" s="4"/>
      <c r="K13" s="4"/>
      <c r="L13" s="4"/>
      <c r="M13" s="4"/>
      <c r="N13" s="4"/>
      <c r="O13" s="4"/>
      <c r="P13" s="4"/>
      <c r="Q13" s="4"/>
    </row>
    <row r="14" spans="1:17" ht="45.75" hidden="1" customHeight="1" x14ac:dyDescent="0.25">
      <c r="A14" s="44" t="s">
        <v>3318</v>
      </c>
      <c r="B14" s="385" t="s">
        <v>3319</v>
      </c>
      <c r="C14" s="386"/>
      <c r="D14" s="4"/>
      <c r="E14" s="4"/>
      <c r="F14" s="4"/>
      <c r="G14" s="4"/>
      <c r="H14" s="4"/>
      <c r="I14" s="4"/>
      <c r="J14" s="4"/>
      <c r="K14" s="4"/>
      <c r="L14" s="4"/>
      <c r="M14" s="4"/>
      <c r="N14" s="4"/>
      <c r="O14" s="4"/>
      <c r="P14" s="4"/>
      <c r="Q14" s="4"/>
    </row>
    <row r="15" spans="1:17" ht="45.75" hidden="1" customHeight="1" x14ac:dyDescent="0.25">
      <c r="A15" s="44" t="s">
        <v>3320</v>
      </c>
      <c r="B15" s="385" t="s">
        <v>3321</v>
      </c>
      <c r="C15" s="386"/>
      <c r="D15" s="4"/>
      <c r="E15" s="4"/>
      <c r="F15" s="4"/>
      <c r="G15" s="4"/>
      <c r="H15" s="4"/>
      <c r="I15" s="4"/>
      <c r="J15" s="4"/>
      <c r="K15" s="4"/>
      <c r="L15" s="4"/>
      <c r="M15" s="4"/>
      <c r="N15" s="4"/>
      <c r="O15" s="4"/>
      <c r="P15" s="4"/>
      <c r="Q15" s="4"/>
    </row>
    <row r="16" spans="1:17" ht="51" hidden="1" customHeight="1" x14ac:dyDescent="0.25">
      <c r="A16" s="44" t="s">
        <v>3322</v>
      </c>
      <c r="B16" s="385" t="s">
        <v>3323</v>
      </c>
      <c r="C16" s="386"/>
      <c r="D16" s="4"/>
      <c r="E16" s="4"/>
      <c r="F16" s="4"/>
      <c r="G16" s="4"/>
      <c r="H16" s="4"/>
      <c r="I16" s="4"/>
      <c r="J16" s="4"/>
      <c r="K16" s="4"/>
      <c r="L16" s="4"/>
      <c r="M16" s="4"/>
      <c r="N16" s="4"/>
      <c r="O16" s="4"/>
      <c r="P16" s="4"/>
      <c r="Q16" s="4"/>
    </row>
    <row r="17" spans="1:17" ht="27.75" hidden="1" customHeight="1" x14ac:dyDescent="0.25">
      <c r="A17" s="44" t="s">
        <v>3324</v>
      </c>
      <c r="B17" s="385" t="s">
        <v>3325</v>
      </c>
      <c r="C17" s="386"/>
      <c r="D17" s="4"/>
      <c r="E17" s="4"/>
      <c r="F17" s="4"/>
      <c r="G17" s="4"/>
      <c r="H17" s="4"/>
      <c r="I17" s="4"/>
      <c r="J17" s="4"/>
      <c r="K17" s="4"/>
      <c r="L17" s="4"/>
      <c r="M17" s="4"/>
      <c r="N17" s="4"/>
      <c r="O17" s="4"/>
      <c r="P17" s="4"/>
      <c r="Q17" s="4"/>
    </row>
    <row r="18" spans="1:17" ht="27.75" hidden="1" customHeight="1" x14ac:dyDescent="0.25">
      <c r="A18" s="44" t="s">
        <v>3326</v>
      </c>
      <c r="B18" s="385" t="s">
        <v>3327</v>
      </c>
      <c r="C18" s="386"/>
      <c r="D18" s="4"/>
      <c r="E18" s="4"/>
      <c r="F18" s="4"/>
      <c r="G18" s="4"/>
      <c r="H18" s="4"/>
      <c r="I18" s="4"/>
      <c r="J18" s="4"/>
      <c r="K18" s="4"/>
      <c r="L18" s="4"/>
      <c r="M18" s="4"/>
      <c r="N18" s="4"/>
      <c r="O18" s="4"/>
      <c r="P18" s="4"/>
      <c r="Q18" s="4"/>
    </row>
    <row r="19" spans="1:17" ht="45" hidden="1" customHeight="1" x14ac:dyDescent="0.25">
      <c r="A19" s="44" t="s">
        <v>3326</v>
      </c>
      <c r="B19" s="385" t="s">
        <v>3328</v>
      </c>
      <c r="C19" s="386"/>
      <c r="D19" s="4"/>
      <c r="E19" s="4"/>
      <c r="F19" s="4"/>
      <c r="G19" s="4"/>
      <c r="H19" s="4"/>
      <c r="I19" s="4"/>
      <c r="J19" s="4"/>
      <c r="K19" s="4"/>
      <c r="L19" s="4"/>
      <c r="M19" s="4"/>
      <c r="N19" s="4"/>
      <c r="O19" s="4"/>
      <c r="P19" s="4"/>
      <c r="Q19" s="4"/>
    </row>
    <row r="20" spans="1:17" ht="45" hidden="1" customHeight="1" x14ac:dyDescent="0.25">
      <c r="A20" s="44" t="s">
        <v>3329</v>
      </c>
      <c r="B20" s="385" t="s">
        <v>3330</v>
      </c>
      <c r="C20" s="386"/>
      <c r="D20" s="4"/>
      <c r="E20" s="4"/>
      <c r="F20" s="4"/>
      <c r="G20" s="4"/>
      <c r="H20" s="4"/>
      <c r="I20" s="4"/>
      <c r="J20" s="4"/>
      <c r="K20" s="4"/>
      <c r="L20" s="4"/>
      <c r="M20" s="4"/>
      <c r="N20" s="4"/>
      <c r="O20" s="4"/>
      <c r="P20" s="4"/>
      <c r="Q20" s="4"/>
    </row>
    <row r="21" spans="1:17" ht="30" hidden="1" customHeight="1" x14ac:dyDescent="0.25">
      <c r="A21" s="44" t="s">
        <v>3331</v>
      </c>
      <c r="B21" s="385" t="s">
        <v>3332</v>
      </c>
      <c r="C21" s="386"/>
      <c r="D21" s="4"/>
      <c r="E21" s="4"/>
      <c r="F21" s="4"/>
      <c r="G21" s="4"/>
      <c r="H21" s="4"/>
      <c r="I21" s="4"/>
      <c r="J21" s="4"/>
      <c r="K21" s="4"/>
      <c r="L21" s="4"/>
      <c r="M21" s="4"/>
      <c r="N21" s="4"/>
      <c r="O21" s="4"/>
      <c r="P21" s="4"/>
      <c r="Q21" s="4"/>
    </row>
    <row r="22" spans="1:17" ht="30" hidden="1" customHeight="1" x14ac:dyDescent="0.25">
      <c r="A22" s="44" t="s">
        <v>3333</v>
      </c>
      <c r="B22" s="385" t="s">
        <v>3334</v>
      </c>
      <c r="C22" s="386"/>
      <c r="D22" s="4"/>
      <c r="E22" s="4"/>
      <c r="F22" s="4"/>
      <c r="G22" s="4"/>
      <c r="H22" s="4"/>
      <c r="I22" s="4"/>
      <c r="J22" s="4"/>
      <c r="K22" s="4"/>
      <c r="L22" s="4"/>
      <c r="M22" s="4"/>
      <c r="N22" s="4"/>
      <c r="O22" s="4"/>
      <c r="P22" s="4"/>
      <c r="Q22" s="4"/>
    </row>
    <row r="23" spans="1:17" ht="30" hidden="1" customHeight="1" x14ac:dyDescent="0.25">
      <c r="A23" s="44" t="s">
        <v>3335</v>
      </c>
      <c r="B23" s="385" t="s">
        <v>3336</v>
      </c>
      <c r="C23" s="386"/>
      <c r="D23" s="4"/>
      <c r="E23" s="4"/>
      <c r="F23" s="4"/>
      <c r="G23" s="4"/>
      <c r="H23" s="4"/>
      <c r="I23" s="4"/>
      <c r="J23" s="4"/>
      <c r="K23" s="4"/>
      <c r="L23" s="4"/>
      <c r="M23" s="4"/>
      <c r="N23" s="4"/>
      <c r="O23" s="4"/>
      <c r="P23" s="4"/>
      <c r="Q23" s="4"/>
    </row>
    <row r="24" spans="1:17" ht="30" hidden="1" customHeight="1" x14ac:dyDescent="0.25">
      <c r="A24" s="44" t="s">
        <v>3337</v>
      </c>
      <c r="B24" s="385" t="s">
        <v>3338</v>
      </c>
      <c r="C24" s="386"/>
      <c r="D24" s="4"/>
      <c r="E24" s="4"/>
      <c r="F24" s="4"/>
      <c r="G24" s="4"/>
      <c r="H24" s="4"/>
      <c r="I24" s="4"/>
      <c r="J24" s="4"/>
      <c r="K24" s="4"/>
      <c r="L24" s="4"/>
      <c r="M24" s="4"/>
      <c r="N24" s="4"/>
      <c r="O24" s="4"/>
      <c r="P24" s="4"/>
      <c r="Q24" s="4"/>
    </row>
    <row r="25" spans="1:17" ht="30" hidden="1" customHeight="1" x14ac:dyDescent="0.25">
      <c r="A25" s="44" t="s">
        <v>3339</v>
      </c>
      <c r="B25" s="385" t="s">
        <v>3340</v>
      </c>
      <c r="C25" s="386"/>
      <c r="D25" s="4"/>
      <c r="E25" s="4"/>
      <c r="F25" s="4"/>
      <c r="G25" s="4"/>
      <c r="H25" s="4"/>
      <c r="I25" s="4"/>
      <c r="J25" s="4"/>
      <c r="K25" s="4"/>
      <c r="L25" s="4"/>
      <c r="M25" s="4"/>
      <c r="N25" s="4"/>
      <c r="O25" s="4"/>
      <c r="P25" s="4"/>
      <c r="Q25" s="4"/>
    </row>
    <row r="26" spans="1:17" ht="30" hidden="1" customHeight="1" x14ac:dyDescent="0.25">
      <c r="A26" s="44" t="s">
        <v>3341</v>
      </c>
      <c r="B26" s="385" t="s">
        <v>3342</v>
      </c>
      <c r="C26" s="386"/>
      <c r="D26" s="4"/>
      <c r="E26" s="4"/>
      <c r="F26" s="4"/>
      <c r="G26" s="4"/>
      <c r="H26" s="4"/>
      <c r="I26" s="4"/>
      <c r="J26" s="4"/>
      <c r="K26" s="4"/>
      <c r="L26" s="4"/>
      <c r="M26" s="4"/>
      <c r="N26" s="4"/>
      <c r="O26" s="4"/>
      <c r="P26" s="4"/>
      <c r="Q26" s="4"/>
    </row>
    <row r="27" spans="1:17" ht="70.5" hidden="1" customHeight="1" x14ac:dyDescent="0.25">
      <c r="A27" s="44" t="s">
        <v>3343</v>
      </c>
      <c r="B27" s="385" t="s">
        <v>3344</v>
      </c>
      <c r="C27" s="386"/>
      <c r="D27" s="4"/>
      <c r="E27" s="4"/>
      <c r="F27" s="4"/>
      <c r="G27" s="4"/>
      <c r="H27" s="4"/>
      <c r="I27" s="4"/>
      <c r="J27" s="4"/>
      <c r="K27" s="4"/>
      <c r="L27" s="4"/>
      <c r="M27" s="4"/>
      <c r="N27" s="4"/>
      <c r="O27" s="4"/>
      <c r="P27" s="4"/>
      <c r="Q27" s="4"/>
    </row>
    <row r="28" spans="1:17" ht="48" hidden="1" customHeight="1" x14ac:dyDescent="0.25">
      <c r="A28" s="44" t="s">
        <v>3345</v>
      </c>
      <c r="B28" s="385" t="s">
        <v>3346</v>
      </c>
      <c r="C28" s="386"/>
      <c r="D28" s="4"/>
      <c r="E28" s="4"/>
      <c r="F28" s="4"/>
      <c r="G28" s="4"/>
      <c r="H28" s="4"/>
      <c r="I28" s="4"/>
      <c r="J28" s="4"/>
      <c r="K28" s="4"/>
      <c r="L28" s="4"/>
      <c r="M28" s="4"/>
      <c r="N28" s="4"/>
      <c r="O28" s="4"/>
      <c r="P28" s="4"/>
      <c r="Q28" s="4"/>
    </row>
    <row r="29" spans="1:17" ht="100.5" hidden="1" customHeight="1" x14ac:dyDescent="0.25">
      <c r="A29" s="44" t="s">
        <v>3347</v>
      </c>
      <c r="B29" s="385" t="s">
        <v>3348</v>
      </c>
      <c r="C29" s="386"/>
      <c r="D29" s="4"/>
      <c r="E29" s="4"/>
      <c r="F29" s="4"/>
      <c r="G29" s="4"/>
      <c r="H29" s="4"/>
      <c r="I29" s="4"/>
      <c r="J29" s="4"/>
      <c r="K29" s="4"/>
      <c r="L29" s="4"/>
      <c r="M29" s="4"/>
      <c r="N29" s="4"/>
      <c r="O29" s="4"/>
      <c r="P29" s="4"/>
      <c r="Q29" s="4"/>
    </row>
    <row r="30" spans="1:17" ht="45" hidden="1" customHeight="1" x14ac:dyDescent="0.25">
      <c r="A30" s="44" t="s">
        <v>3349</v>
      </c>
      <c r="B30" s="385" t="s">
        <v>3350</v>
      </c>
      <c r="C30" s="386"/>
      <c r="D30" s="4"/>
      <c r="E30" s="4"/>
      <c r="F30" s="4"/>
      <c r="G30" s="4"/>
      <c r="H30" s="4"/>
      <c r="I30" s="4"/>
      <c r="J30" s="4"/>
      <c r="K30" s="4"/>
      <c r="L30" s="4"/>
      <c r="M30" s="4"/>
      <c r="N30" s="4"/>
      <c r="O30" s="4"/>
      <c r="P30" s="4"/>
      <c r="Q30" s="4"/>
    </row>
    <row r="31" spans="1:17" ht="45" hidden="1" customHeight="1" x14ac:dyDescent="0.25">
      <c r="A31" s="44" t="s">
        <v>3351</v>
      </c>
      <c r="B31" s="385" t="s">
        <v>3352</v>
      </c>
      <c r="C31" s="386"/>
      <c r="D31" s="4"/>
      <c r="E31" s="4"/>
      <c r="F31" s="4"/>
      <c r="G31" s="4"/>
      <c r="H31" s="4"/>
      <c r="I31" s="4"/>
      <c r="J31" s="4"/>
      <c r="K31" s="4"/>
      <c r="L31" s="4"/>
      <c r="M31" s="4"/>
      <c r="N31" s="4"/>
      <c r="O31" s="4"/>
      <c r="P31" s="4"/>
      <c r="Q31" s="4"/>
    </row>
    <row r="32" spans="1:17" ht="45" hidden="1" customHeight="1" x14ac:dyDescent="0.25">
      <c r="A32" s="44" t="s">
        <v>3353</v>
      </c>
      <c r="B32" s="385" t="s">
        <v>3354</v>
      </c>
      <c r="C32" s="386"/>
      <c r="D32" s="4"/>
      <c r="E32" s="4"/>
      <c r="F32" s="4"/>
      <c r="G32" s="4"/>
      <c r="H32" s="4"/>
      <c r="I32" s="4"/>
      <c r="J32" s="4"/>
      <c r="K32" s="4"/>
      <c r="L32" s="4"/>
      <c r="M32" s="4"/>
      <c r="N32" s="4"/>
      <c r="O32" s="4"/>
      <c r="P32" s="4"/>
      <c r="Q32" s="4"/>
    </row>
    <row r="33" spans="1:21" ht="72" hidden="1" customHeight="1" x14ac:dyDescent="0.25">
      <c r="A33" s="44" t="s">
        <v>3355</v>
      </c>
      <c r="B33" s="385" t="s">
        <v>3356</v>
      </c>
      <c r="C33" s="386"/>
      <c r="D33" s="4"/>
      <c r="E33" s="4"/>
      <c r="F33" s="4"/>
      <c r="G33" s="4"/>
      <c r="H33" s="4"/>
      <c r="I33" s="4"/>
      <c r="J33" s="4"/>
      <c r="K33" s="4"/>
      <c r="L33" s="4"/>
      <c r="M33" s="4"/>
      <c r="N33" s="4"/>
      <c r="O33" s="4"/>
      <c r="P33" s="4"/>
      <c r="Q33" s="4"/>
    </row>
    <row r="34" spans="1:21" ht="79.5" hidden="1" customHeight="1" x14ac:dyDescent="0.25">
      <c r="A34" s="44" t="s">
        <v>3357</v>
      </c>
      <c r="B34" s="385" t="s">
        <v>3358</v>
      </c>
      <c r="C34" s="386"/>
      <c r="D34" s="4"/>
      <c r="E34" s="4"/>
      <c r="F34" s="4"/>
      <c r="G34" s="4"/>
      <c r="H34" s="4"/>
      <c r="I34" s="4"/>
      <c r="J34" s="4"/>
      <c r="K34" s="4"/>
      <c r="L34" s="4"/>
      <c r="M34" s="4"/>
      <c r="N34" s="4"/>
      <c r="O34" s="4"/>
      <c r="P34" s="4"/>
      <c r="Q34" s="4"/>
    </row>
    <row r="35" spans="1:21" ht="70.5" hidden="1" customHeight="1" x14ac:dyDescent="0.25">
      <c r="A35" s="44" t="s">
        <v>3359</v>
      </c>
      <c r="B35" s="385" t="s">
        <v>3360</v>
      </c>
      <c r="C35" s="386"/>
      <c r="D35" s="4"/>
      <c r="E35" s="4"/>
      <c r="F35" s="4"/>
      <c r="G35" s="4"/>
      <c r="H35" s="4"/>
      <c r="I35" s="4"/>
      <c r="J35" s="4"/>
      <c r="K35" s="4"/>
      <c r="L35" s="4"/>
      <c r="M35" s="4"/>
      <c r="N35" s="4"/>
      <c r="O35" s="4"/>
      <c r="P35" s="4"/>
      <c r="Q35" s="4"/>
    </row>
    <row r="36" spans="1:21" ht="45.75" hidden="1" customHeight="1" x14ac:dyDescent="0.25">
      <c r="A36" s="44" t="s">
        <v>3361</v>
      </c>
      <c r="B36" s="385" t="s">
        <v>3362</v>
      </c>
      <c r="C36" s="386"/>
      <c r="D36" s="4"/>
      <c r="E36" s="4"/>
      <c r="F36" s="4"/>
      <c r="G36" s="4"/>
      <c r="H36" s="4"/>
      <c r="I36" s="4"/>
      <c r="J36" s="4"/>
      <c r="K36" s="4"/>
      <c r="L36" s="4"/>
      <c r="M36" s="4"/>
      <c r="N36" s="4"/>
      <c r="O36" s="4"/>
      <c r="P36" s="4"/>
      <c r="Q36" s="4"/>
    </row>
    <row r="37" spans="1:21" ht="54.75" hidden="1" customHeight="1" x14ac:dyDescent="0.25">
      <c r="A37" s="44" t="s">
        <v>3363</v>
      </c>
      <c r="B37" s="385" t="s">
        <v>3364</v>
      </c>
      <c r="C37" s="386"/>
      <c r="D37" s="4"/>
      <c r="E37" s="4"/>
      <c r="F37" s="4"/>
      <c r="G37" s="4"/>
      <c r="H37" s="4"/>
      <c r="I37" s="4"/>
      <c r="J37" s="4"/>
      <c r="K37" s="4"/>
      <c r="L37" s="4"/>
      <c r="M37" s="4"/>
      <c r="N37" s="4"/>
      <c r="O37" s="4"/>
      <c r="P37" s="4"/>
      <c r="Q37" s="4"/>
    </row>
    <row r="38" spans="1:21" ht="37.5" hidden="1" customHeight="1" x14ac:dyDescent="0.25">
      <c r="A38" s="44" t="s">
        <v>3365</v>
      </c>
      <c r="B38" s="385" t="s">
        <v>3366</v>
      </c>
      <c r="C38" s="386"/>
      <c r="D38" s="4"/>
      <c r="E38" s="4"/>
      <c r="F38" s="4"/>
      <c r="G38" s="4"/>
      <c r="H38" s="4"/>
      <c r="I38" s="4"/>
      <c r="J38" s="4"/>
      <c r="K38" s="4"/>
      <c r="L38" s="4"/>
      <c r="M38" s="4"/>
      <c r="N38" s="4"/>
      <c r="O38" s="4"/>
      <c r="P38" s="4"/>
      <c r="Q38" s="4"/>
    </row>
    <row r="39" spans="1:21" ht="61.5" hidden="1" customHeight="1" x14ac:dyDescent="0.25">
      <c r="A39" s="44" t="s">
        <v>3367</v>
      </c>
      <c r="B39" s="385" t="s">
        <v>3368</v>
      </c>
      <c r="C39" s="386"/>
      <c r="D39" s="4"/>
      <c r="E39" s="4"/>
      <c r="F39" s="4"/>
      <c r="G39" s="4"/>
      <c r="H39" s="4"/>
      <c r="I39" s="4"/>
      <c r="J39" s="4"/>
      <c r="K39" s="4"/>
      <c r="L39" s="4"/>
      <c r="M39" s="4"/>
      <c r="N39" s="4"/>
      <c r="O39" s="4"/>
      <c r="P39" s="4"/>
      <c r="Q39" s="4"/>
    </row>
    <row r="40" spans="1:21" ht="53.25" hidden="1" customHeight="1" x14ac:dyDescent="0.25">
      <c r="A40" s="44" t="s">
        <v>3369</v>
      </c>
      <c r="B40" s="385" t="s">
        <v>3370</v>
      </c>
      <c r="C40" s="386"/>
      <c r="D40" s="4"/>
      <c r="E40" s="4"/>
      <c r="F40" s="4"/>
      <c r="G40" s="4"/>
      <c r="H40" s="4"/>
      <c r="I40" s="4"/>
      <c r="J40" s="4"/>
      <c r="K40" s="4"/>
      <c r="L40" s="4"/>
      <c r="M40" s="4"/>
      <c r="N40" s="4"/>
      <c r="O40" s="4"/>
      <c r="P40" s="4"/>
      <c r="Q40" s="4"/>
    </row>
    <row r="41" spans="1:21" ht="73.5" hidden="1" customHeight="1" x14ac:dyDescent="0.25">
      <c r="A41" s="44" t="s">
        <v>3371</v>
      </c>
      <c r="B41" s="385" t="s">
        <v>3372</v>
      </c>
      <c r="C41" s="386"/>
      <c r="D41" s="4"/>
      <c r="E41" s="4"/>
      <c r="F41" s="4"/>
      <c r="G41" s="4"/>
      <c r="H41" s="4"/>
      <c r="I41" s="4"/>
      <c r="J41" s="4"/>
      <c r="K41" s="4"/>
      <c r="L41" s="4"/>
      <c r="M41" s="4"/>
      <c r="N41" s="4"/>
      <c r="O41" s="4"/>
      <c r="P41" s="4"/>
      <c r="Q41" s="4"/>
    </row>
    <row r="42" spans="1:21" ht="57.75" hidden="1" customHeight="1" x14ac:dyDescent="0.25">
      <c r="A42" s="44" t="s">
        <v>3373</v>
      </c>
      <c r="B42" s="385" t="s">
        <v>3374</v>
      </c>
      <c r="C42" s="386"/>
      <c r="D42" s="4"/>
      <c r="E42" s="4"/>
      <c r="F42" s="4"/>
      <c r="G42" s="4"/>
      <c r="H42" s="4"/>
      <c r="I42" s="4"/>
      <c r="J42" s="4"/>
      <c r="K42" s="4"/>
      <c r="L42" s="4"/>
      <c r="M42" s="4"/>
      <c r="N42" s="4"/>
      <c r="O42" s="4"/>
      <c r="P42" s="4"/>
      <c r="Q42" s="4"/>
    </row>
    <row r="43" spans="1:21" ht="84" hidden="1" customHeight="1" x14ac:dyDescent="0.25">
      <c r="A43" s="44" t="s">
        <v>3375</v>
      </c>
      <c r="B43" s="385" t="s">
        <v>3376</v>
      </c>
      <c r="C43" s="386"/>
      <c r="D43" s="4"/>
      <c r="E43" s="4"/>
      <c r="F43" s="4"/>
      <c r="G43" s="4"/>
      <c r="H43" s="4"/>
      <c r="I43" s="4"/>
      <c r="J43" s="4"/>
      <c r="K43" s="4"/>
      <c r="L43" s="4"/>
      <c r="M43" s="4"/>
      <c r="N43" s="4"/>
      <c r="O43" s="4"/>
      <c r="P43" s="4"/>
      <c r="Q43" s="4"/>
    </row>
    <row r="44" spans="1:21" ht="48" hidden="1" customHeight="1" x14ac:dyDescent="0.25">
      <c r="A44" s="44" t="s">
        <v>3377</v>
      </c>
      <c r="B44" s="385" t="s">
        <v>3378</v>
      </c>
      <c r="C44" s="386"/>
      <c r="D44" s="4"/>
      <c r="E44" s="4"/>
      <c r="F44" s="4"/>
      <c r="G44" s="4"/>
      <c r="H44" s="4"/>
      <c r="I44" s="4"/>
      <c r="J44" s="4"/>
      <c r="K44" s="4"/>
      <c r="L44" s="4"/>
      <c r="M44" s="4"/>
      <c r="N44" s="4"/>
      <c r="O44" s="4"/>
      <c r="P44" s="4"/>
      <c r="Q44" s="4"/>
    </row>
    <row r="45" spans="1:21" ht="57" hidden="1" customHeight="1" x14ac:dyDescent="0.25">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87" t="s">
        <v>3382</v>
      </c>
      <c r="C46" s="386"/>
      <c r="D46" s="42"/>
      <c r="E46" s="4"/>
      <c r="F46" s="4"/>
      <c r="G46" s="4"/>
      <c r="H46" s="4"/>
      <c r="I46" s="4"/>
      <c r="J46" s="4"/>
      <c r="K46" s="4"/>
      <c r="L46" s="4"/>
      <c r="M46" s="4"/>
      <c r="N46" s="4"/>
      <c r="O46" s="4"/>
      <c r="P46" s="4"/>
      <c r="Q46" s="4"/>
    </row>
    <row r="47" spans="1:21" ht="66" hidden="1" customHeight="1" x14ac:dyDescent="0.25">
      <c r="A47" s="50" t="s">
        <v>3383</v>
      </c>
      <c r="B47" s="388" t="s">
        <v>3384</v>
      </c>
      <c r="C47" s="388"/>
      <c r="D47" s="4"/>
      <c r="E47" s="4"/>
      <c r="F47" s="4"/>
      <c r="G47" s="4"/>
      <c r="H47" s="4"/>
      <c r="I47" s="4"/>
      <c r="J47" s="4"/>
      <c r="K47" s="4"/>
      <c r="L47" s="4"/>
      <c r="M47" s="4"/>
      <c r="N47" s="4"/>
      <c r="O47" s="4"/>
      <c r="P47" s="4"/>
      <c r="Q47" s="4"/>
    </row>
    <row r="48" spans="1:21" ht="123.75" customHeight="1" x14ac:dyDescent="0.25">
      <c r="A48" s="312" t="s">
        <v>3385</v>
      </c>
      <c r="B48" s="384" t="s">
        <v>3386</v>
      </c>
      <c r="C48" s="383"/>
      <c r="D48" s="4"/>
      <c r="E48" s="4"/>
      <c r="F48" s="4"/>
      <c r="G48" s="4"/>
      <c r="H48" s="4"/>
      <c r="I48" s="4"/>
      <c r="J48" s="4"/>
      <c r="K48" s="4"/>
      <c r="L48" s="4"/>
      <c r="M48" s="4"/>
      <c r="N48" s="4"/>
      <c r="O48" s="4"/>
      <c r="P48" s="4"/>
      <c r="Q48" s="4"/>
    </row>
    <row r="49" spans="1:17" s="306" customFormat="1" ht="34.5" customHeight="1" x14ac:dyDescent="0.25">
      <c r="A49" s="312" t="s">
        <v>3387</v>
      </c>
      <c r="B49" s="382" t="s">
        <v>3388</v>
      </c>
      <c r="C49" s="383"/>
      <c r="D49" s="4"/>
      <c r="E49" s="4"/>
      <c r="F49" s="4"/>
      <c r="G49" s="4"/>
      <c r="H49" s="4"/>
      <c r="I49" s="4"/>
      <c r="J49" s="4"/>
      <c r="K49" s="4"/>
      <c r="L49" s="4"/>
      <c r="M49" s="4"/>
      <c r="N49" s="4"/>
      <c r="O49" s="4"/>
      <c r="P49" s="4"/>
      <c r="Q49" s="4"/>
    </row>
    <row r="50" spans="1:17" s="313" customFormat="1" ht="34.5" customHeight="1" x14ac:dyDescent="0.25">
      <c r="A50" s="312" t="s">
        <v>3389</v>
      </c>
      <c r="B50" s="382" t="s">
        <v>3390</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Miljenka Drakulić</cp:lastModifiedBy>
  <cp:lastPrinted>2022-07-08T05:30:21Z</cp:lastPrinted>
  <dcterms:created xsi:type="dcterms:W3CDTF">2022-04-01T05:14:30Z</dcterms:created>
  <dcterms:modified xsi:type="dcterms:W3CDTF">2022-07-08T06:44:43Z</dcterms:modified>
</cp:coreProperties>
</file>